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👋 Start Here" sheetId="1" state="visible" r:id="rId1"/>
    <sheet xmlns:r="http://schemas.openxmlformats.org/officeDocument/2006/relationships" name="⚙️ Config" sheetId="2" state="visible" r:id="rId2"/>
    <sheet xmlns:r="http://schemas.openxmlformats.org/officeDocument/2006/relationships" name="📊 Streams" sheetId="3" state="visible" r:id="rId3"/>
    <sheet xmlns:r="http://schemas.openxmlformats.org/officeDocument/2006/relationships" name="💸 Expenses" sheetId="4" state="visible" r:id="rId4"/>
    <sheet xmlns:r="http://schemas.openxmlformats.org/officeDocument/2006/relationships" name="🏆 Dashboard" sheetId="5" state="visible" r:id="rId5"/>
    <sheet xmlns:r="http://schemas.openxmlformats.org/officeDocument/2006/relationships" name="🔮 Forecas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$#,##0.00"/>
    <numFmt numFmtId="166" formatCode="0.0"/>
    <numFmt numFmtId="167" formatCode="0.0%"/>
  </numFmts>
  <fonts count="41">
    <font>
      <name val="Calibri"/>
      <family val="2"/>
      <color theme="1"/>
      <sz val="11"/>
      <scheme val="minor"/>
    </font>
    <font>
      <name val="Calibri"/>
      <b val="1"/>
      <color rgb="FFffffff"/>
      <sz val="16"/>
    </font>
    <font>
      <name val="Calibri"/>
      <b val="1"/>
      <color rgb="FFcbd5e1"/>
      <sz val="11"/>
    </font>
    <font>
      <name val="Calibri"/>
      <b val="1"/>
      <color rgb="FF8b5cf6"/>
      <sz val="11"/>
    </font>
    <font>
      <name val="Calibri"/>
      <color rgb="FF1f2937"/>
      <sz val="10"/>
    </font>
    <font>
      <name val="Calibri"/>
      <b val="1"/>
      <color rgb="FF059669"/>
      <sz val="11"/>
    </font>
    <font>
      <name val="Calibri"/>
      <b val="1"/>
      <color rgb="FFef4444"/>
      <sz val="11"/>
    </font>
    <font>
      <name val="Calibri"/>
      <b val="1"/>
      <color rgb="FF3b82f6"/>
      <sz val="11"/>
    </font>
    <font>
      <name val="Calibri"/>
      <b val="1"/>
      <color rgb="FFf59e0b"/>
      <sz val="11"/>
    </font>
    <font>
      <name val="Calibri"/>
      <b val="1"/>
      <color rgb="FFffffff"/>
      <sz val="14"/>
    </font>
    <font>
      <name val="Calibri"/>
      <b val="1"/>
      <color rgb="FFcbd5e1"/>
      <sz val="10"/>
    </font>
    <font>
      <name val="Calibri"/>
      <b val="1"/>
      <color rgb="FFffffff"/>
      <sz val="10"/>
    </font>
    <font>
      <name val="Calibri"/>
      <b val="1"/>
      <color rgb="FFffffff"/>
      <sz val="9"/>
    </font>
    <font>
      <name val="Calibri"/>
      <b val="1"/>
      <color rgb="FFcbd5e1"/>
      <sz val="9"/>
    </font>
    <font>
      <name val="Calibri"/>
      <b val="1"/>
      <color rgb="FF111827"/>
      <sz val="10"/>
    </font>
    <font>
      <name val="Calibri"/>
      <color rgb="FF0000FF"/>
      <sz val="10"/>
    </font>
    <font>
      <name val="Calibri"/>
      <i val="1"/>
      <color rgb="FF92400e"/>
      <sz val="9"/>
    </font>
    <font>
      <name val="Calibri"/>
      <b val="1"/>
      <color rgb="FFffffff"/>
      <sz val="13"/>
    </font>
    <font>
      <name val="Calibri"/>
      <b val="1"/>
      <color rgb="FF0000FF"/>
      <sz val="10"/>
    </font>
    <font>
      <name val="Calibri"/>
      <b val="1"/>
      <color rgb="FF059669"/>
      <sz val="10"/>
    </font>
    <font>
      <name val="Calibri"/>
      <color rgb="FF0d9488"/>
      <sz val="10"/>
    </font>
    <font>
      <name val="Calibri"/>
      <i val="1"/>
      <color rgb="FF6b7280"/>
      <sz val="9"/>
    </font>
    <font>
      <name val="Calibri"/>
      <i val="1"/>
      <color rgb="FF6b7280"/>
      <sz val="10"/>
    </font>
    <font>
      <name val="Calibri"/>
      <b val="1"/>
      <color rgb="FFffffff"/>
      <sz val="11"/>
    </font>
    <font>
      <name val="Calibri"/>
      <color rgb="FFffffff"/>
      <sz val="10"/>
    </font>
    <font>
      <name val="Calibri"/>
      <color rgb="FF92400e"/>
      <sz val="9"/>
    </font>
    <font>
      <name val="Calibri"/>
      <b val="1"/>
      <color rgb="FF991b1b"/>
      <sz val="9"/>
    </font>
    <font>
      <name val="Calibri"/>
      <color rgb="FFDC2626"/>
      <sz val="10"/>
    </font>
    <font>
      <name val="Calibri"/>
      <color rgb="FFef4444"/>
      <sz val="10"/>
    </font>
    <font>
      <name val="Calibri"/>
      <color rgb="FFcbd5e1"/>
      <sz val="8"/>
    </font>
    <font>
      <name val="Calibri"/>
      <b val="1"/>
      <color rgb="FF0d9488"/>
      <sz val="10"/>
    </font>
    <font>
      <name val="Calibri"/>
      <color rgb="FF6b7280"/>
      <sz val="9"/>
    </font>
    <font>
      <name val="Calibri"/>
      <color rgb="FF6b7280"/>
      <sz val="10"/>
    </font>
    <font>
      <name val="Calibri"/>
      <color rgb="FF8b5cf6"/>
      <sz val="10"/>
    </font>
    <font>
      <name val="Calibri"/>
      <color rgb="FF374151"/>
      <sz val="10"/>
    </font>
    <font>
      <name val="Calibri"/>
      <color rgb="FF111827"/>
      <sz val="10"/>
    </font>
    <font>
      <name val="Calibri"/>
      <color rgb="FF111827"/>
      <sz val="9"/>
    </font>
    <font>
      <name val="Calibri"/>
      <i val="1"/>
      <color rgb="FF78350f"/>
      <sz val="10"/>
    </font>
    <font>
      <name val="Calibri"/>
      <b val="1"/>
      <color rgb="FF0000FF"/>
      <sz val="9"/>
    </font>
    <font>
      <name val="Calibri"/>
      <b val="1"/>
      <color rgb="FF8b5cf6"/>
      <sz val="9"/>
    </font>
    <font>
      <name val="Calibri"/>
      <color rgb="FF059669"/>
      <sz val="10"/>
    </font>
  </fonts>
  <fills count="21">
    <fill>
      <patternFill/>
    </fill>
    <fill>
      <patternFill patternType="gray125"/>
    </fill>
    <fill>
      <patternFill patternType="solid">
        <fgColor rgb="FF8b5cf6"/>
      </patternFill>
    </fill>
    <fill>
      <patternFill patternType="solid">
        <fgColor rgb="FF1e293b"/>
      </patternFill>
    </fill>
    <fill>
      <patternFill patternType="solid">
        <fgColor rgb="FF0f172a"/>
      </patternFill>
    </fill>
    <fill>
      <patternFill patternType="solid">
        <fgColor rgb="FFfaf5ff"/>
      </patternFill>
    </fill>
    <fill>
      <patternFill patternType="solid">
        <fgColor rgb="FFf0fdf4"/>
      </patternFill>
    </fill>
    <fill>
      <patternFill patternType="solid">
        <fgColor rgb="FFfff1f2"/>
      </patternFill>
    </fill>
    <fill>
      <patternFill patternType="solid">
        <fgColor rgb="FFeff6ff"/>
      </patternFill>
    </fill>
    <fill>
      <patternFill patternType="solid">
        <fgColor rgb="FFfef3c7"/>
      </patternFill>
    </fill>
    <fill>
      <patternFill patternType="solid">
        <fgColor rgb="FF334155"/>
      </patternFill>
    </fill>
    <fill>
      <patternFill patternType="solid">
        <fgColor rgb="FFf0fdfa"/>
      </patternFill>
    </fill>
    <fill>
      <patternFill patternType="solid">
        <fgColor rgb="FFffffff"/>
      </patternFill>
    </fill>
    <fill>
      <patternFill patternType="solid">
        <fgColor rgb="FFf0f9ff"/>
      </patternFill>
    </fill>
    <fill>
      <patternFill patternType="solid">
        <fgColor rgb="FF059669"/>
      </patternFill>
    </fill>
    <fill>
      <patternFill patternType="solid">
        <fgColor rgb="FFef4444"/>
      </patternFill>
    </fill>
    <fill>
      <patternFill patternType="solid">
        <fgColor rgb="FFfee2e2"/>
      </patternFill>
    </fill>
    <fill>
      <patternFill patternType="solid">
        <fgColor rgb="FF10b981"/>
      </patternFill>
    </fill>
    <fill>
      <patternFill patternType="solid">
        <fgColor rgb="FF0d9488"/>
      </patternFill>
    </fill>
    <fill>
      <patternFill patternType="solid">
        <fgColor rgb="FFf59e0b"/>
      </patternFill>
    </fill>
    <fill>
      <patternFill patternType="solid">
        <fgColor rgb="FFede9fe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5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/>
    </xf>
    <xf numFmtId="0" fontId="4" fillId="7" borderId="0" applyAlignment="1" pivotButton="0" quotePrefix="0" xfId="0">
      <alignment horizontal="left" vertical="center" wrapText="1"/>
    </xf>
    <xf numFmtId="0" fontId="7" fillId="8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left" vertical="center" wrapText="1"/>
    </xf>
    <xf numFmtId="0" fontId="8" fillId="9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11" fillId="10" borderId="0" applyAlignment="1" pivotButton="0" quotePrefix="0" xfId="0">
      <alignment horizontal="left" vertical="center"/>
    </xf>
    <xf numFmtId="0" fontId="12" fillId="3" borderId="1" applyAlignment="1" pivotButton="0" quotePrefix="0" xfId="0">
      <alignment horizontal="left" vertical="center"/>
    </xf>
    <xf numFmtId="0" fontId="12" fillId="3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left" vertical="center"/>
    </xf>
    <xf numFmtId="0" fontId="14" fillId="5" borderId="1" applyAlignment="1" pivotButton="0" quotePrefix="0" xfId="0">
      <alignment horizontal="left" vertical="center"/>
    </xf>
    <xf numFmtId="164" fontId="15" fillId="8" borderId="1" applyAlignment="1" pivotButton="0" quotePrefix="0" xfId="0">
      <alignment horizontal="left" vertical="center"/>
    </xf>
    <xf numFmtId="0" fontId="16" fillId="9" borderId="1" applyAlignment="1" pivotButton="0" quotePrefix="0" xfId="0">
      <alignment horizontal="left" vertical="center" wrapText="1"/>
    </xf>
    <xf numFmtId="49" fontId="15" fillId="8" borderId="1" applyAlignment="1" pivotButton="0" quotePrefix="0" xfId="0">
      <alignment horizontal="left" vertical="center"/>
    </xf>
    <xf numFmtId="1" fontId="15" fillId="8" borderId="1" applyAlignment="1" pivotButton="0" quotePrefix="0" xfId="0">
      <alignment horizontal="left" vertical="center"/>
    </xf>
    <xf numFmtId="9" fontId="15" fillId="8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/>
    </xf>
    <xf numFmtId="0" fontId="12" fillId="3" borderId="0" applyAlignment="1" pivotButton="0" quotePrefix="0" xfId="0">
      <alignment horizontal="center" vertical="center"/>
    </xf>
    <xf numFmtId="0" fontId="18" fillId="8" borderId="1" pivotButton="0" quotePrefix="0" xfId="0"/>
    <xf numFmtId="165" fontId="15" fillId="8" borderId="1" applyAlignment="1" pivotButton="0" quotePrefix="0" xfId="0">
      <alignment horizontal="right" vertical="center"/>
    </xf>
    <xf numFmtId="165" fontId="19" fillId="6" borderId="1" applyAlignment="1" pivotButton="0" quotePrefix="0" xfId="0">
      <alignment horizontal="right" vertical="center"/>
    </xf>
    <xf numFmtId="166" fontId="15" fillId="8" borderId="1" applyAlignment="1" pivotButton="0" quotePrefix="0" xfId="0">
      <alignment horizontal="right" vertical="center"/>
    </xf>
    <xf numFmtId="49" fontId="15" fillId="8" borderId="1" applyAlignment="1" pivotButton="0" quotePrefix="0" xfId="0">
      <alignment horizontal="center" vertical="center"/>
    </xf>
    <xf numFmtId="167" fontId="20" fillId="11" borderId="1" applyAlignment="1" pivotButton="0" quotePrefix="0" xfId="0">
      <alignment horizontal="right" vertical="center"/>
    </xf>
    <xf numFmtId="0" fontId="21" fillId="12" borderId="0" applyAlignment="1" pivotButton="0" quotePrefix="0" xfId="0">
      <alignment horizontal="left" vertical="center"/>
    </xf>
    <xf numFmtId="0" fontId="21" fillId="5" borderId="0" applyAlignment="1" pivotButton="0" quotePrefix="0" xfId="0">
      <alignment horizontal="left" vertical="center"/>
    </xf>
    <xf numFmtId="165" fontId="22" fillId="13" borderId="1" applyAlignment="1" pivotButton="0" quotePrefix="0" xfId="0">
      <alignment horizontal="right" vertical="center"/>
    </xf>
    <xf numFmtId="0" fontId="23" fillId="2" borderId="1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5" fontId="23" fillId="14" borderId="1" applyAlignment="1" pivotButton="0" quotePrefix="0" xfId="0">
      <alignment horizontal="center" vertical="center"/>
    </xf>
    <xf numFmtId="165" fontId="11" fillId="14" borderId="1" applyAlignment="1" pivotButton="0" quotePrefix="0" xfId="0">
      <alignment horizontal="right" vertical="center"/>
    </xf>
    <xf numFmtId="166" fontId="24" fillId="2" borderId="1" applyAlignment="1" pivotButton="0" quotePrefix="0" xfId="0">
      <alignment horizontal="right" vertical="center"/>
    </xf>
    <xf numFmtId="0" fontId="0" fillId="0" borderId="1" pivotButton="0" quotePrefix="0" xfId="0"/>
    <xf numFmtId="0" fontId="17" fillId="15" borderId="0" applyAlignment="1" pivotButton="0" quotePrefix="0" xfId="0">
      <alignment horizontal="center" vertical="center"/>
    </xf>
    <xf numFmtId="0" fontId="12" fillId="15" borderId="1" applyAlignment="1" pivotButton="0" quotePrefix="0" xfId="0">
      <alignment horizontal="center" vertical="center"/>
    </xf>
    <xf numFmtId="0" fontId="25" fillId="9" borderId="0" applyAlignment="1" pivotButton="0" quotePrefix="0" xfId="0">
      <alignment horizontal="center" vertical="center"/>
    </xf>
    <xf numFmtId="0" fontId="26" fillId="16" borderId="1" applyAlignment="1" pivotButton="0" quotePrefix="0" xfId="0">
      <alignment horizontal="left" vertical="center"/>
    </xf>
    <xf numFmtId="165" fontId="27" fillId="7" borderId="1" applyAlignment="1" pivotButton="0" quotePrefix="0" xfId="0">
      <alignment horizontal="right" vertical="center"/>
    </xf>
    <xf numFmtId="165" fontId="28" fillId="16" borderId="1" applyAlignment="1" pivotButton="0" quotePrefix="0" xfId="0">
      <alignment horizontal="right" vertical="center"/>
    </xf>
    <xf numFmtId="0" fontId="16" fillId="9" borderId="0" applyAlignment="1" pivotButton="0" quotePrefix="0" xfId="0">
      <alignment horizontal="left" vertical="center" wrapText="1"/>
    </xf>
    <xf numFmtId="165" fontId="27" fillId="12" borderId="1" applyAlignment="1" pivotButton="0" quotePrefix="0" xfId="0">
      <alignment horizontal="right" vertical="center"/>
    </xf>
    <xf numFmtId="0" fontId="23" fillId="15" borderId="1" applyAlignment="1" pivotButton="0" quotePrefix="0" xfId="0">
      <alignment horizontal="left" vertical="center"/>
    </xf>
    <xf numFmtId="0" fontId="23" fillId="15" borderId="1" applyAlignment="1" pivotButton="0" quotePrefix="0" xfId="0">
      <alignment horizontal="center" vertical="center"/>
    </xf>
    <xf numFmtId="165" fontId="23" fillId="15" borderId="1" applyAlignment="1" pivotButton="0" quotePrefix="0" xfId="0">
      <alignment horizontal="center" vertical="center"/>
    </xf>
    <xf numFmtId="165" fontId="11" fillId="15" borderId="1" applyAlignment="1" pivotButton="0" quotePrefix="0" xfId="0">
      <alignment horizontal="right" vertical="center"/>
    </xf>
    <xf numFmtId="0" fontId="29" fillId="4" borderId="0" applyAlignment="1" pivotButton="0" quotePrefix="0" xfId="0">
      <alignment horizontal="center" vertical="center"/>
    </xf>
    <xf numFmtId="164" fontId="9" fillId="14" borderId="0" applyAlignment="1" pivotButton="0" quotePrefix="0" xfId="0">
      <alignment horizontal="center" vertical="center"/>
    </xf>
    <xf numFmtId="164" fontId="9" fillId="17" borderId="0" applyAlignment="1" pivotButton="0" quotePrefix="0" xfId="0">
      <alignment horizontal="center" vertical="center"/>
    </xf>
    <xf numFmtId="167" fontId="9" fillId="2" borderId="0" applyAlignment="1" pivotButton="0" quotePrefix="0" xfId="0">
      <alignment horizontal="center" vertical="center"/>
    </xf>
    <xf numFmtId="167" fontId="9" fillId="18" borderId="0" applyAlignment="1" pivotButton="0" quotePrefix="0" xfId="0">
      <alignment horizontal="center" vertical="center"/>
    </xf>
    <xf numFmtId="164" fontId="9" fillId="19" borderId="0" applyAlignment="1" pivotButton="0" quotePrefix="0" xfId="0">
      <alignment horizontal="center" vertical="center"/>
    </xf>
    <xf numFmtId="1" fontId="9" fillId="17" borderId="0" applyAlignment="1" pivotButton="0" quotePrefix="0" xfId="0">
      <alignment horizontal="center" vertical="center"/>
    </xf>
    <xf numFmtId="165" fontId="9" fillId="2" borderId="0" applyAlignment="1" pivotButton="0" quotePrefix="0" xfId="0">
      <alignment horizontal="center" vertical="center"/>
    </xf>
    <xf numFmtId="164" fontId="9" fillId="15" borderId="0" applyAlignment="1" pivotButton="0" quotePrefix="0" xfId="0">
      <alignment horizontal="center" vertical="center"/>
    </xf>
    <xf numFmtId="0" fontId="0" fillId="3" borderId="0" pivotButton="0" quotePrefix="0" xfId="0"/>
    <xf numFmtId="0" fontId="30" fillId="20" borderId="1" applyAlignment="1" pivotButton="0" quotePrefix="0" xfId="0">
      <alignment horizontal="left" vertical="center"/>
    </xf>
    <xf numFmtId="0" fontId="31" fillId="12" borderId="1" applyAlignment="1" pivotButton="0" quotePrefix="0" xfId="0">
      <alignment horizontal="left" vertical="center"/>
    </xf>
    <xf numFmtId="166" fontId="32" fillId="12" borderId="1" applyAlignment="1" pivotButton="0" quotePrefix="0" xfId="0">
      <alignment horizontal="right" vertical="center"/>
    </xf>
    <xf numFmtId="165" fontId="33" fillId="5" borderId="1" applyAlignment="1" pivotButton="0" quotePrefix="0" xfId="0">
      <alignment horizontal="right" vertical="center"/>
    </xf>
    <xf numFmtId="167" fontId="34" fillId="12" borderId="1" applyAlignment="1" pivotButton="0" quotePrefix="0" xfId="0">
      <alignment horizontal="right" vertical="center"/>
    </xf>
    <xf numFmtId="0" fontId="35" fillId="12" borderId="1" applyAlignment="1" pivotButton="0" quotePrefix="0" xfId="0">
      <alignment horizontal="center" vertical="center"/>
    </xf>
    <xf numFmtId="0" fontId="36" fillId="12" borderId="1" applyAlignment="1" pivotButton="0" quotePrefix="0" xfId="0">
      <alignment horizontal="center" vertical="center"/>
    </xf>
    <xf numFmtId="0" fontId="31" fillId="5" borderId="1" applyAlignment="1" pivotButton="0" quotePrefix="0" xfId="0">
      <alignment horizontal="left" vertical="center"/>
    </xf>
    <xf numFmtId="166" fontId="32" fillId="5" borderId="1" applyAlignment="1" pivotButton="0" quotePrefix="0" xfId="0">
      <alignment horizontal="right" vertical="center"/>
    </xf>
    <xf numFmtId="167" fontId="34" fillId="5" borderId="1" applyAlignment="1" pivotButton="0" quotePrefix="0" xfId="0">
      <alignment horizontal="right" vertical="center"/>
    </xf>
    <xf numFmtId="0" fontId="35" fillId="5" borderId="1" applyAlignment="1" pivotButton="0" quotePrefix="0" xfId="0">
      <alignment horizontal="center" vertical="center"/>
    </xf>
    <xf numFmtId="0" fontId="36" fillId="5" borderId="1" applyAlignment="1" pivotButton="0" quotePrefix="0" xfId="0">
      <alignment horizontal="center" vertical="center"/>
    </xf>
    <xf numFmtId="0" fontId="37" fillId="9" borderId="0" applyAlignment="1" pivotButton="0" quotePrefix="0" xfId="0">
      <alignment horizontal="left" vertical="center" wrapText="1"/>
    </xf>
    <xf numFmtId="0" fontId="38" fillId="8" borderId="1" applyAlignment="1" pivotButton="0" quotePrefix="0" xfId="0">
      <alignment horizontal="center" vertical="center"/>
    </xf>
    <xf numFmtId="0" fontId="39" fillId="5" borderId="1" applyAlignment="1" pivotButton="0" quotePrefix="0" xfId="0">
      <alignment horizontal="center" vertical="center"/>
    </xf>
    <xf numFmtId="165" fontId="20" fillId="6" borderId="1" applyAlignment="1" pivotButton="0" quotePrefix="0" xfId="0">
      <alignment horizontal="right" vertical="center"/>
    </xf>
    <xf numFmtId="167" fontId="15" fillId="8" borderId="1" applyAlignment="1" pivotButton="0" quotePrefix="0" xfId="0">
      <alignment horizontal="center" vertical="center"/>
    </xf>
    <xf numFmtId="164" fontId="40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color rgb="FF059669"/>
      </font>
      <fill>
        <patternFill patternType="solid">
          <fgColor rgb="FFf0fdf4"/>
        </patternFill>
      </fill>
    </dxf>
    <dxf>
      <font>
        <color rgb="FFef4444"/>
      </font>
      <fill>
        <patternFill patternType="solid">
          <fgColor rgb="FFfff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44" customWidth="1" min="3" max="3"/>
    <col width="14" customWidth="1" min="4" max="4"/>
  </cols>
  <sheetData>
    <row r="1" ht="40" customHeight="1">
      <c r="A1" s="1" t="inlineStr">
        <is>
          <t>ADVANCED PORTFOLIO DASHBOARD 2026  ·  EarnifyHub.com</t>
        </is>
      </c>
    </row>
    <row r="2" ht="22" customHeight="1">
      <c r="A2" s="2" t="inlineStr">
        <is>
          <t>Designed for 5–15 income streams with full analytics, forecasting &amp; ROI tracking</t>
        </is>
      </c>
    </row>
    <row r="3" ht="18" customHeight="1">
      <c r="A3" s="3" t="n"/>
    </row>
    <row r="7" ht="60" customHeight="1">
      <c r="B7" s="4" t="inlineStr">
        <is>
          <t>STEP 1 ⚙️ Config (3 min)</t>
        </is>
      </c>
      <c r="C7" s="5" t="inlineStr">
        <is>
          <t>Open '⚙️ Config' tab. Set:
• Your annual income goal (e.g. $24,000 = $2,000/month target)
• Your currency symbol
• Risk tolerance setting
This feeds every KPI, forecast, and progress metric in the workbook.</t>
        </is>
      </c>
    </row>
    <row r="8" ht="60" customHeight="1">
      <c r="B8" s="6" t="inlineStr">
        <is>
          <t>STEP 2 📊 Streams (10 min setup)</t>
        </is>
      </c>
      <c r="C8" s="7" t="inlineStr">
        <is>
          <t>Open '📊 Streams' tab. For each active income stream:
• Rename the stream (click blue cell in column A)
• Select its Category from the dropdown (column B)
• Enter income per month in blue cells (columns C–N)
• Enter hours you worked on it per year (column P)
• Set risk level: Low / Medium / High
Tip: Enter your last 3 months of real data first to see instant insights.</t>
        </is>
      </c>
    </row>
    <row r="9" ht="60" customHeight="1">
      <c r="B9" s="8" t="inlineStr">
        <is>
          <t>STEP 3 💸 Expenses (5 min)</t>
        </is>
      </c>
      <c r="C9" s="9" t="inlineStr">
        <is>
          <t>Open '💸 Expenses' tab. Enter monthly business costs.
• Fixed costs (hosting, subscriptions) = same each month
• Variable costs (ads, freelancer) = enter actual each month
These feed the Profit Margin KPI on the dashboard.</t>
        </is>
      </c>
    </row>
    <row r="10" ht="60" customHeight="1">
      <c r="B10" s="10" t="inlineStr">
        <is>
          <t>STEP 4 🏆 Dashboard (ongoing)</t>
        </is>
      </c>
      <c r="C10" s="11" t="inlineStr">
        <is>
          <t>Open '🏆 Dashboard' tab to see all your KPIs update live:
• Total YTD, MRR, ROTI, Profit Margin, Goal Progress
• Per-stream Trend indicators (Rising/Stable/Declining)
• Color-coded performance (green = best, red = worst)
Review monthly. Use '🔮 Forecast' to project next 12 months.</t>
        </is>
      </c>
    </row>
    <row r="11" ht="60" customHeight="1">
      <c r="B11" s="12" t="inlineStr">
        <is>
          <t>STEP 5 🔮 Forecast (monthly)</t>
        </is>
      </c>
      <c r="C11" s="13" t="inlineStr">
        <is>
          <t>Open '🔮 Forecast' tab.
• The template pulls your last month's actual figures automatically
• Adjust the growth rate % for each stream (blue cells)
• The forecast compounds monthly at your set rate
• Green = on track vs goal, Red = below target
Example: 5% MoM growth on a $500/month stream = $895/month in 12 months</t>
        </is>
      </c>
    </row>
  </sheetData>
  <mergeCells count="13">
    <mergeCell ref="A1:D1"/>
    <mergeCell ref="B8"/>
    <mergeCell ref="C7:D7"/>
    <mergeCell ref="B9"/>
    <mergeCell ref="C10:D10"/>
    <mergeCell ref="C11:D11"/>
    <mergeCell ref="A3:D3"/>
    <mergeCell ref="B7"/>
    <mergeCell ref="B11"/>
    <mergeCell ref="B10"/>
    <mergeCell ref="A2:D2"/>
    <mergeCell ref="C9:D9"/>
    <mergeCell ref="C8:D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2" customWidth="1" min="3" max="3"/>
    <col width="38" customWidth="1" min="4" max="4"/>
  </cols>
  <sheetData>
    <row r="1" ht="34" customHeight="1">
      <c r="A1" s="14" t="inlineStr">
        <is>
          <t>⚙️  CONFIGURATION</t>
        </is>
      </c>
    </row>
    <row r="2" ht="22" customHeight="1">
      <c r="A2" s="15" t="inlineStr">
        <is>
          <t>Edit BLUE cells only. All other sheets reference these settings automatically.</t>
        </is>
      </c>
    </row>
    <row r="3" ht="18" customHeight="1">
      <c r="A3" s="16" t="inlineStr">
        <is>
          <t>GLOBAL SETTINGS</t>
        </is>
      </c>
    </row>
    <row r="4">
      <c r="B4" s="17" t="inlineStr">
        <is>
          <t>Setting</t>
        </is>
      </c>
      <c r="C4" s="18" t="inlineStr">
        <is>
          <t>Value</t>
        </is>
      </c>
      <c r="D4" s="19" t="inlineStr">
        <is>
          <t>Guidance</t>
        </is>
      </c>
    </row>
    <row r="5" ht="26" customHeight="1">
      <c r="B5" s="20" t="inlineStr">
        <is>
          <t>Annual Income Goal ($)</t>
        </is>
      </c>
      <c r="C5" s="21" t="n">
        <v>24000</v>
      </c>
      <c r="D5" s="22" t="inlineStr">
        <is>
          <t>e.g. $24,000 = $2,000/month. Start achievable. You can raise it mid-year.</t>
        </is>
      </c>
    </row>
    <row r="6" ht="26" customHeight="1">
      <c r="B6" s="20" t="inlineStr">
        <is>
          <t>Currency Symbol</t>
        </is>
      </c>
      <c r="C6" s="23" t="inlineStr">
        <is>
          <t>$</t>
        </is>
      </c>
      <c r="D6" s="22" t="inlineStr">
        <is>
          <t>$ / £ / € / ₦ / ₹ etc. Displayed in KPI labels.</t>
        </is>
      </c>
    </row>
    <row r="7" ht="26" customHeight="1">
      <c r="B7" s="20" t="inlineStr">
        <is>
          <t>Tracking Year</t>
        </is>
      </c>
      <c r="C7" s="24" t="n">
        <v>2026</v>
      </c>
      <c r="D7" s="22" t="inlineStr">
        <is>
          <t>Update each January.</t>
        </is>
      </c>
    </row>
    <row r="8" ht="26" customHeight="1">
      <c r="B8" s="20" t="inlineStr">
        <is>
          <t>Risk Tolerance</t>
        </is>
      </c>
      <c r="C8" s="23" t="inlineStr">
        <is>
          <t>Medium</t>
        </is>
      </c>
      <c r="D8" s="22" t="inlineStr">
        <is>
          <t>Guides the risk scoring in the Streams sheet. Low/Medium/High.</t>
        </is>
      </c>
    </row>
    <row r="9" ht="26" customHeight="1">
      <c r="B9" s="20" t="inlineStr">
        <is>
          <t>Reinvestment Target %</t>
        </is>
      </c>
      <c r="C9" s="25" t="inlineStr">
        <is>
          <t>30%</t>
        </is>
      </c>
      <c r="D9" s="22" t="inlineStr">
        <is>
          <t>What % of profit do you reinvest? Used in forecast planning.</t>
        </is>
      </c>
    </row>
  </sheetData>
  <mergeCells count="3">
    <mergeCell ref="A1:D1"/>
    <mergeCell ref="A3:D3"/>
    <mergeCell ref="A2:D2"/>
  </mergeCells>
  <dataValidations count="1">
    <dataValidation sqref="C8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T2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3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12" customWidth="1" min="16" max="16"/>
    <col width="11" customWidth="1" min="17" max="17"/>
    <col width="10" customWidth="1" min="18" max="18"/>
    <col width="22" customWidth="1" min="19" max="19"/>
  </cols>
  <sheetData>
    <row r="1" ht="36" customHeight="1">
      <c r="A1" s="26" t="inlineStr">
        <is>
          <t>📊  INCOME STREAMS DATA  –  Enter values in BLUE cells</t>
        </is>
      </c>
    </row>
    <row r="2" ht="22" customHeight="1">
      <c r="A2" s="15" t="inlineStr">
        <is>
          <t>Blue = your input  ·  Each row = one income stream  ·  Rename streams to match your actual sources</t>
        </is>
      </c>
    </row>
    <row r="3" ht="18" customHeight="1">
      <c r="A3" s="16" t="inlineStr">
        <is>
          <t>STREAM PERFORMANCE TABLE</t>
        </is>
      </c>
    </row>
    <row r="4" ht="22" customHeight="1">
      <c r="B4" s="27" t="inlineStr">
        <is>
          <t>Stream Name</t>
        </is>
      </c>
      <c r="C4" s="27" t="inlineStr">
        <is>
          <t>Category</t>
        </is>
      </c>
      <c r="D4" s="18" t="inlineStr">
        <is>
          <t>Jan</t>
        </is>
      </c>
      <c r="E4" s="18" t="inlineStr">
        <is>
          <t>Feb</t>
        </is>
      </c>
      <c r="F4" s="18" t="inlineStr">
        <is>
          <t>Mar</t>
        </is>
      </c>
      <c r="G4" s="18" t="inlineStr">
        <is>
          <t>Apr</t>
        </is>
      </c>
      <c r="H4" s="18" t="inlineStr">
        <is>
          <t>May</t>
        </is>
      </c>
      <c r="I4" s="18" t="inlineStr">
        <is>
          <t>Jun</t>
        </is>
      </c>
      <c r="J4" s="18" t="inlineStr">
        <is>
          <t>Jul</t>
        </is>
      </c>
      <c r="K4" s="18" t="inlineStr">
        <is>
          <t>Aug</t>
        </is>
      </c>
      <c r="L4" s="18" t="inlineStr">
        <is>
          <t>Sep</t>
        </is>
      </c>
      <c r="M4" s="18" t="inlineStr">
        <is>
          <t>Oct</t>
        </is>
      </c>
      <c r="N4" s="18" t="inlineStr">
        <is>
          <t>Nov</t>
        </is>
      </c>
      <c r="O4" s="27" t="inlineStr">
        <is>
          <t>Dec</t>
        </is>
      </c>
      <c r="P4" s="27" t="inlineStr">
        <is>
          <t>YTD Total</t>
        </is>
      </c>
      <c r="Q4" s="27" t="inlineStr">
        <is>
          <t>Hrs/Yr</t>
        </is>
      </c>
      <c r="R4" s="27" t="inlineStr">
        <is>
          <t>Risk</t>
        </is>
      </c>
      <c r="S4" s="27" t="inlineStr">
        <is>
          <t>% of Total</t>
        </is>
      </c>
      <c r="T4" s="28" t="inlineStr">
        <is>
          <t>Next Action</t>
        </is>
      </c>
    </row>
    <row r="5">
      <c r="B5" s="29" t="inlineStr">
        <is>
          <t>Affiliate Marketing</t>
        </is>
      </c>
      <c r="C5" s="23" t="inlineStr">
        <is>
          <t>Content</t>
        </is>
      </c>
      <c r="D5" s="30" t="n">
        <v>350</v>
      </c>
      <c r="E5" s="30" t="n">
        <v>420</v>
      </c>
      <c r="F5" s="30" t="n">
        <v>510</v>
      </c>
      <c r="G5" s="30" t="n">
        <v>480</v>
      </c>
      <c r="H5" s="30" t="n">
        <v>550</v>
      </c>
      <c r="I5" s="30" t="n">
        <v>620</v>
      </c>
      <c r="J5" s="30" t="n">
        <v>590</v>
      </c>
      <c r="K5" s="30" t="n">
        <v>670</v>
      </c>
      <c r="L5" s="30" t="n">
        <v>710</v>
      </c>
      <c r="M5" s="30" t="n">
        <v>680</v>
      </c>
      <c r="N5" s="30" t="n">
        <v>730</v>
      </c>
      <c r="O5" s="30" t="n">
        <v>810</v>
      </c>
      <c r="P5" s="31">
        <f>SUM(D5:O5)</f>
        <v/>
      </c>
      <c r="Q5" s="32" t="n">
        <v>60</v>
      </c>
      <c r="R5" s="33" t="inlineStr">
        <is>
          <t>Medium</t>
        </is>
      </c>
      <c r="S5" s="34">
        <f>IFERROR(P5/SUM($P$5:$P$19),0)</f>
        <v/>
      </c>
      <c r="T5" s="35" t="inlineStr">
        <is>
          <t>Scale content</t>
        </is>
      </c>
    </row>
    <row r="6">
      <c r="B6" s="29" t="inlineStr">
        <is>
          <t>Gumroad Ebook</t>
        </is>
      </c>
      <c r="C6" s="23" t="inlineStr">
        <is>
          <t>Products</t>
        </is>
      </c>
      <c r="D6" s="30" t="n">
        <v>180</v>
      </c>
      <c r="E6" s="30" t="n">
        <v>210</v>
      </c>
      <c r="F6" s="30" t="n">
        <v>245</v>
      </c>
      <c r="G6" s="30" t="n">
        <v>220</v>
      </c>
      <c r="H6" s="30" t="n">
        <v>260</v>
      </c>
      <c r="I6" s="30" t="n">
        <v>295</v>
      </c>
      <c r="J6" s="30" t="n">
        <v>280</v>
      </c>
      <c r="K6" s="30" t="n">
        <v>320</v>
      </c>
      <c r="L6" s="30" t="n">
        <v>350</v>
      </c>
      <c r="M6" s="30" t="n">
        <v>310</v>
      </c>
      <c r="N6" s="30" t="n">
        <v>380</v>
      </c>
      <c r="O6" s="30" t="n">
        <v>420</v>
      </c>
      <c r="P6" s="31">
        <f>SUM(D6:O6)</f>
        <v/>
      </c>
      <c r="Q6" s="32" t="n">
        <v>15</v>
      </c>
      <c r="R6" s="33" t="inlineStr">
        <is>
          <t>Low</t>
        </is>
      </c>
      <c r="S6" s="34">
        <f>IFERROR(P6/SUM($P$5:$P$19),0)</f>
        <v/>
      </c>
      <c r="T6" s="36" t="inlineStr">
        <is>
          <t>Raise price to $27</t>
        </is>
      </c>
    </row>
    <row r="7">
      <c r="B7" s="29" t="inlineStr">
        <is>
          <t>YouTube AdSense</t>
        </is>
      </c>
      <c r="C7" s="23" t="inlineStr">
        <is>
          <t>Content</t>
        </is>
      </c>
      <c r="D7" s="30" t="n">
        <v>45</v>
      </c>
      <c r="E7" s="30" t="n">
        <v>52</v>
      </c>
      <c r="F7" s="30" t="n">
        <v>61</v>
      </c>
      <c r="G7" s="30" t="n">
        <v>58</v>
      </c>
      <c r="H7" s="30" t="n">
        <v>68</v>
      </c>
      <c r="I7" s="30" t="n">
        <v>79</v>
      </c>
      <c r="J7" s="30" t="n">
        <v>74</v>
      </c>
      <c r="K7" s="30" t="n">
        <v>83</v>
      </c>
      <c r="L7" s="30" t="n">
        <v>89</v>
      </c>
      <c r="M7" s="30" t="n">
        <v>86</v>
      </c>
      <c r="N7" s="30" t="n">
        <v>94</v>
      </c>
      <c r="O7" s="30" t="n">
        <v>105</v>
      </c>
      <c r="P7" s="31">
        <f>SUM(D7:O7)</f>
        <v/>
      </c>
      <c r="Q7" s="32" t="n">
        <v>80</v>
      </c>
      <c r="R7" s="33" t="inlineStr">
        <is>
          <t>Medium</t>
        </is>
      </c>
      <c r="S7" s="34">
        <f>IFERROR(P7/SUM($P$5:$P$19),0)</f>
        <v/>
      </c>
      <c r="T7" s="35" t="inlineStr">
        <is>
          <t>Post 2x/week</t>
        </is>
      </c>
    </row>
    <row r="8">
      <c r="B8" s="29" t="inlineStr">
        <is>
          <t>ETH Staking</t>
        </is>
      </c>
      <c r="C8" s="23" t="inlineStr">
        <is>
          <t>Crypto</t>
        </is>
      </c>
      <c r="D8" s="30" t="n">
        <v>41</v>
      </c>
      <c r="E8" s="30" t="n">
        <v>38</v>
      </c>
      <c r="F8" s="30" t="n">
        <v>44</v>
      </c>
      <c r="G8" s="30" t="n">
        <v>47</v>
      </c>
      <c r="H8" s="30" t="n">
        <v>51</v>
      </c>
      <c r="I8" s="30" t="n">
        <v>49</v>
      </c>
      <c r="J8" s="30" t="n">
        <v>53</v>
      </c>
      <c r="K8" s="30" t="n">
        <v>56</v>
      </c>
      <c r="L8" s="30" t="n">
        <v>60</v>
      </c>
      <c r="M8" s="30" t="n">
        <v>58</v>
      </c>
      <c r="N8" s="30" t="n">
        <v>63</v>
      </c>
      <c r="O8" s="30" t="n">
        <v>67</v>
      </c>
      <c r="P8" s="31">
        <f>SUM(D8:O8)</f>
        <v/>
      </c>
      <c r="Q8" s="32" t="n">
        <v>2</v>
      </c>
      <c r="R8" s="33" t="inlineStr">
        <is>
          <t>Medium</t>
        </is>
      </c>
      <c r="S8" s="34">
        <f>IFERROR(P8/SUM($P$5:$P$19),0)</f>
        <v/>
      </c>
      <c r="T8" s="36" t="inlineStr">
        <is>
          <t>Hold position</t>
        </is>
      </c>
    </row>
    <row r="9">
      <c r="B9" s="29" t="inlineStr">
        <is>
          <t>Dividend ETF (SCHD)</t>
        </is>
      </c>
      <c r="C9" s="23" t="inlineStr">
        <is>
          <t>Investments</t>
        </is>
      </c>
      <c r="D9" s="37" t="n">
        <v>0</v>
      </c>
      <c r="E9" s="37" t="n">
        <v>0</v>
      </c>
      <c r="F9" s="30" t="n">
        <v>78</v>
      </c>
      <c r="G9" s="37" t="n">
        <v>0</v>
      </c>
      <c r="H9" s="37" t="n">
        <v>0</v>
      </c>
      <c r="I9" s="30" t="n">
        <v>82</v>
      </c>
      <c r="J9" s="37" t="n">
        <v>0</v>
      </c>
      <c r="K9" s="37" t="n">
        <v>0</v>
      </c>
      <c r="L9" s="30" t="n">
        <v>86</v>
      </c>
      <c r="M9" s="37" t="n">
        <v>0</v>
      </c>
      <c r="N9" s="37" t="n">
        <v>0</v>
      </c>
      <c r="O9" s="30" t="n">
        <v>91</v>
      </c>
      <c r="P9" s="31">
        <f>SUM(D9:O9)</f>
        <v/>
      </c>
      <c r="Q9" s="32" t="n">
        <v>1</v>
      </c>
      <c r="R9" s="33" t="inlineStr">
        <is>
          <t>Low</t>
        </is>
      </c>
      <c r="S9" s="34">
        <f>IFERROR(P9/SUM($P$5:$P$19),0)</f>
        <v/>
      </c>
      <c r="T9" s="35" t="inlineStr">
        <is>
          <t>Set DRIP</t>
        </is>
      </c>
    </row>
    <row r="10">
      <c r="B10" s="29" t="inlineStr">
        <is>
          <t>Udemy Course</t>
        </is>
      </c>
      <c r="C10" s="23" t="inlineStr">
        <is>
          <t>Education</t>
        </is>
      </c>
      <c r="D10" s="30" t="n">
        <v>95</v>
      </c>
      <c r="E10" s="30" t="n">
        <v>110</v>
      </c>
      <c r="F10" s="30" t="n">
        <v>128</v>
      </c>
      <c r="G10" s="30" t="n">
        <v>115</v>
      </c>
      <c r="H10" s="30" t="n">
        <v>135</v>
      </c>
      <c r="I10" s="30" t="n">
        <v>148</v>
      </c>
      <c r="J10" s="30" t="n">
        <v>140</v>
      </c>
      <c r="K10" s="30" t="n">
        <v>158</v>
      </c>
      <c r="L10" s="30" t="n">
        <v>171</v>
      </c>
      <c r="M10" s="30" t="n">
        <v>162</v>
      </c>
      <c r="N10" s="30" t="n">
        <v>183</v>
      </c>
      <c r="O10" s="30" t="n">
        <v>204</v>
      </c>
      <c r="P10" s="31">
        <f>SUM(D10:O10)</f>
        <v/>
      </c>
      <c r="Q10" s="32" t="n">
        <v>20</v>
      </c>
      <c r="R10" s="33" t="inlineStr">
        <is>
          <t>Low</t>
        </is>
      </c>
      <c r="S10" s="34">
        <f>IFERROR(P10/SUM($P$5:$P$19),0)</f>
        <v/>
      </c>
      <c r="T10" s="36" t="inlineStr">
        <is>
          <t>Launch Part 2</t>
        </is>
      </c>
    </row>
    <row r="11">
      <c r="B11" s="29" t="inlineStr">
        <is>
          <t>Podcast Sponsorship</t>
        </is>
      </c>
      <c r="C11" s="23" t="inlineStr">
        <is>
          <t>Content</t>
        </is>
      </c>
      <c r="D11" s="37" t="n">
        <v>0</v>
      </c>
      <c r="E11" s="37" t="n">
        <v>0</v>
      </c>
      <c r="F11" s="37" t="n">
        <v>0</v>
      </c>
      <c r="G11" s="30" t="n">
        <v>200</v>
      </c>
      <c r="H11" s="30" t="n">
        <v>200</v>
      </c>
      <c r="I11" s="30" t="n">
        <v>200</v>
      </c>
      <c r="J11" s="30" t="n">
        <v>250</v>
      </c>
      <c r="K11" s="30" t="n">
        <v>250</v>
      </c>
      <c r="L11" s="30" t="n">
        <v>250</v>
      </c>
      <c r="M11" s="30" t="n">
        <v>300</v>
      </c>
      <c r="N11" s="30" t="n">
        <v>300</v>
      </c>
      <c r="O11" s="30" t="n">
        <v>300</v>
      </c>
      <c r="P11" s="31">
        <f>SUM(D11:O11)</f>
        <v/>
      </c>
      <c r="Q11" s="32" t="n">
        <v>8</v>
      </c>
      <c r="R11" s="33" t="inlineStr">
        <is>
          <t>High</t>
        </is>
      </c>
      <c r="S11" s="34">
        <f>IFERROR(P11/SUM($P$5:$P$19),0)</f>
        <v/>
      </c>
      <c r="T11" s="35" t="inlineStr">
        <is>
          <t>Negotiate annual deal</t>
        </is>
      </c>
    </row>
    <row r="12">
      <c r="B12" s="29" t="inlineStr">
        <is>
          <t>Print on Demand (Redbubble)</t>
        </is>
      </c>
      <c r="C12" s="23" t="inlineStr">
        <is>
          <t>Products</t>
        </is>
      </c>
      <c r="D12" s="30" t="n">
        <v>28</v>
      </c>
      <c r="E12" s="30" t="n">
        <v>32</v>
      </c>
      <c r="F12" s="30" t="n">
        <v>38</v>
      </c>
      <c r="G12" s="30" t="n">
        <v>34</v>
      </c>
      <c r="H12" s="30" t="n">
        <v>41</v>
      </c>
      <c r="I12" s="30" t="n">
        <v>47</v>
      </c>
      <c r="J12" s="30" t="n">
        <v>44</v>
      </c>
      <c r="K12" s="30" t="n">
        <v>51</v>
      </c>
      <c r="L12" s="30" t="n">
        <v>55</v>
      </c>
      <c r="M12" s="30" t="n">
        <v>52</v>
      </c>
      <c r="N12" s="30" t="n">
        <v>59</v>
      </c>
      <c r="O12" s="30" t="n">
        <v>66</v>
      </c>
      <c r="P12" s="31">
        <f>SUM(D12:O12)</f>
        <v/>
      </c>
      <c r="Q12" s="32" t="n">
        <v>5</v>
      </c>
      <c r="R12" s="33" t="inlineStr">
        <is>
          <t>Low</t>
        </is>
      </c>
      <c r="S12" s="34">
        <f>IFERROR(P12/SUM($P$5:$P$19),0)</f>
        <v/>
      </c>
      <c r="T12" s="36" t="inlineStr">
        <is>
          <t>Add 20 new designs</t>
        </is>
      </c>
    </row>
    <row r="13">
      <c r="B13" s="29" t="inlineStr">
        <is>
          <t>Substack Newsletter</t>
        </is>
      </c>
      <c r="C13" s="23" t="inlineStr">
        <is>
          <t>Content</t>
        </is>
      </c>
      <c r="D13" s="37" t="n">
        <v>0</v>
      </c>
      <c r="E13" s="37" t="n">
        <v>0</v>
      </c>
      <c r="F13" s="37" t="n">
        <v>0</v>
      </c>
      <c r="G13" s="37" t="n">
        <v>0</v>
      </c>
      <c r="H13" s="30" t="n">
        <v>80</v>
      </c>
      <c r="I13" s="30" t="n">
        <v>160</v>
      </c>
      <c r="J13" s="30" t="n">
        <v>240</v>
      </c>
      <c r="K13" s="30" t="n">
        <v>320</v>
      </c>
      <c r="L13" s="30" t="n">
        <v>380</v>
      </c>
      <c r="M13" s="30" t="n">
        <v>420</v>
      </c>
      <c r="N13" s="30" t="n">
        <v>460</v>
      </c>
      <c r="O13" s="30" t="n">
        <v>500</v>
      </c>
      <c r="P13" s="31">
        <f>SUM(D13:O13)</f>
        <v/>
      </c>
      <c r="Q13" s="32" t="n">
        <v>12</v>
      </c>
      <c r="R13" s="33" t="inlineStr">
        <is>
          <t>Medium</t>
        </is>
      </c>
      <c r="S13" s="34">
        <f>IFERROR(P13/SUM($P$5:$P$19),0)</f>
        <v/>
      </c>
      <c r="T13" s="35" t="inlineStr">
        <is>
          <t>Weekly cadence key</t>
        </is>
      </c>
    </row>
    <row r="14">
      <c r="B14" s="29" t="inlineStr">
        <is>
          <t>App Revenue (iOS)</t>
        </is>
      </c>
      <c r="C14" s="23" t="inlineStr">
        <is>
          <t>Tech</t>
        </is>
      </c>
      <c r="D14" s="37" t="n">
        <v>0</v>
      </c>
      <c r="E14" s="37" t="n">
        <v>0</v>
      </c>
      <c r="F14" s="37" t="n">
        <v>0</v>
      </c>
      <c r="G14" s="37" t="n">
        <v>0</v>
      </c>
      <c r="H14" s="37" t="n">
        <v>0</v>
      </c>
      <c r="I14" s="37" t="n">
        <v>0</v>
      </c>
      <c r="J14" s="30" t="n">
        <v>150</v>
      </c>
      <c r="K14" s="30" t="n">
        <v>165</v>
      </c>
      <c r="L14" s="30" t="n">
        <v>182</v>
      </c>
      <c r="M14" s="30" t="n">
        <v>178</v>
      </c>
      <c r="N14" s="30" t="n">
        <v>196</v>
      </c>
      <c r="O14" s="30" t="n">
        <v>218</v>
      </c>
      <c r="P14" s="31">
        <f>SUM(D14:O14)</f>
        <v/>
      </c>
      <c r="Q14" s="32" t="n">
        <v>25</v>
      </c>
      <c r="R14" s="33" t="inlineStr">
        <is>
          <t>High</t>
        </is>
      </c>
      <c r="S14" s="34">
        <f>IFERROR(P14/SUM($P$5:$P$19),0)</f>
        <v/>
      </c>
      <c r="T14" s="36" t="inlineStr">
        <is>
          <t>Add Android version</t>
        </is>
      </c>
    </row>
    <row r="15">
      <c r="B15" s="29" t="inlineStr">
        <is>
          <t>Peer Lending (LendingClub)</t>
        </is>
      </c>
      <c r="C15" s="23" t="inlineStr">
        <is>
          <t>Finance</t>
        </is>
      </c>
      <c r="D15" s="30" t="n">
        <v>18</v>
      </c>
      <c r="E15" s="30" t="n">
        <v>18</v>
      </c>
      <c r="F15" s="30" t="n">
        <v>19</v>
      </c>
      <c r="G15" s="30" t="n">
        <v>18</v>
      </c>
      <c r="H15" s="30" t="n">
        <v>20</v>
      </c>
      <c r="I15" s="30" t="n">
        <v>19</v>
      </c>
      <c r="J15" s="30" t="n">
        <v>21</v>
      </c>
      <c r="K15" s="30" t="n">
        <v>20</v>
      </c>
      <c r="L15" s="30" t="n">
        <v>22</v>
      </c>
      <c r="M15" s="30" t="n">
        <v>21</v>
      </c>
      <c r="N15" s="30" t="n">
        <v>23</v>
      </c>
      <c r="O15" s="30" t="n">
        <v>22</v>
      </c>
      <c r="P15" s="31">
        <f>SUM(D15:O15)</f>
        <v/>
      </c>
      <c r="Q15" s="32" t="n">
        <v>0</v>
      </c>
      <c r="R15" s="33" t="inlineStr">
        <is>
          <t>High</t>
        </is>
      </c>
      <c r="S15" s="34">
        <f>IFERROR(P15/SUM($P$5:$P$19),0)</f>
        <v/>
      </c>
      <c r="T15" s="35" t="inlineStr">
        <is>
          <t>Reinvest returns</t>
        </is>
      </c>
    </row>
    <row r="16">
      <c r="B16" s="29" t="inlineStr">
        <is>
          <t>REIT Dividend</t>
        </is>
      </c>
      <c r="C16" s="23" t="inlineStr">
        <is>
          <t>Investments</t>
        </is>
      </c>
      <c r="D16" s="37" t="n">
        <v>0</v>
      </c>
      <c r="E16" s="37" t="n">
        <v>0</v>
      </c>
      <c r="F16" s="30" t="n">
        <v>35</v>
      </c>
      <c r="G16" s="37" t="n">
        <v>0</v>
      </c>
      <c r="H16" s="37" t="n">
        <v>0</v>
      </c>
      <c r="I16" s="30" t="n">
        <v>37</v>
      </c>
      <c r="J16" s="37" t="n">
        <v>0</v>
      </c>
      <c r="K16" s="37" t="n">
        <v>0</v>
      </c>
      <c r="L16" s="30" t="n">
        <v>39</v>
      </c>
      <c r="M16" s="37" t="n">
        <v>0</v>
      </c>
      <c r="N16" s="37" t="n">
        <v>0</v>
      </c>
      <c r="O16" s="30" t="n">
        <v>41</v>
      </c>
      <c r="P16" s="31">
        <f>SUM(D16:O16)</f>
        <v/>
      </c>
      <c r="Q16" s="32" t="n">
        <v>1</v>
      </c>
      <c r="R16" s="33" t="inlineStr">
        <is>
          <t>Low</t>
        </is>
      </c>
      <c r="S16" s="34">
        <f>IFERROR(P16/SUM($P$5:$P$19),0)</f>
        <v/>
      </c>
      <c r="T16" s="36" t="inlineStr">
        <is>
          <t>Add O or VNQ</t>
        </is>
      </c>
    </row>
    <row r="17">
      <c r="B17" s="29" t="inlineStr">
        <is>
          <t>Online Course (Teachable)</t>
        </is>
      </c>
      <c r="C17" s="23" t="inlineStr">
        <is>
          <t>Education</t>
        </is>
      </c>
      <c r="D17" s="37" t="n">
        <v>0</v>
      </c>
      <c r="E17" s="37" t="n">
        <v>0</v>
      </c>
      <c r="F17" s="37" t="n">
        <v>0</v>
      </c>
      <c r="G17" s="37" t="n">
        <v>0</v>
      </c>
      <c r="H17" s="37" t="n">
        <v>0</v>
      </c>
      <c r="I17" s="30" t="n">
        <v>250</v>
      </c>
      <c r="J17" s="37" t="n">
        <v>0</v>
      </c>
      <c r="K17" s="37" t="n">
        <v>0</v>
      </c>
      <c r="L17" s="37" t="n">
        <v>0</v>
      </c>
      <c r="M17" s="37" t="n">
        <v>0</v>
      </c>
      <c r="N17" s="37" t="n">
        <v>0</v>
      </c>
      <c r="O17" s="30" t="n">
        <v>350</v>
      </c>
      <c r="P17" s="31">
        <f>SUM(D17:O17)</f>
        <v/>
      </c>
      <c r="Q17" s="32" t="n">
        <v>30</v>
      </c>
      <c r="R17" s="33" t="inlineStr">
        <is>
          <t>Medium</t>
        </is>
      </c>
      <c r="S17" s="34">
        <f>IFERROR(P17/SUM($P$5:$P$19),0)</f>
        <v/>
      </c>
      <c r="T17" s="35" t="inlineStr">
        <is>
          <t>Add email sequence</t>
        </is>
      </c>
    </row>
    <row r="18">
      <c r="B18" s="29" t="inlineStr">
        <is>
          <t>Dropshipping Store</t>
        </is>
      </c>
      <c r="C18" s="23" t="inlineStr">
        <is>
          <t>E-commerce</t>
        </is>
      </c>
      <c r="D18" s="37" t="n">
        <v>0</v>
      </c>
      <c r="E18" s="37" t="n">
        <v>0</v>
      </c>
      <c r="F18" s="37" t="n">
        <v>0</v>
      </c>
      <c r="G18" s="37" t="n">
        <v>0</v>
      </c>
      <c r="H18" s="37" t="n">
        <v>0</v>
      </c>
      <c r="I18" s="37" t="n">
        <v>0</v>
      </c>
      <c r="J18" s="37" t="n">
        <v>0</v>
      </c>
      <c r="K18" s="30" t="n">
        <v>85</v>
      </c>
      <c r="L18" s="30" t="n">
        <v>95</v>
      </c>
      <c r="M18" s="30" t="n">
        <v>88</v>
      </c>
      <c r="N18" s="30" t="n">
        <v>102</v>
      </c>
      <c r="O18" s="30" t="n">
        <v>118</v>
      </c>
      <c r="P18" s="31">
        <f>SUM(D18:O18)</f>
        <v/>
      </c>
      <c r="Q18" s="32" t="n">
        <v>40</v>
      </c>
      <c r="R18" s="33" t="inlineStr">
        <is>
          <t>High</t>
        </is>
      </c>
      <c r="S18" s="34">
        <f>IFERROR(P18/SUM($P$5:$P$19),0)</f>
        <v/>
      </c>
      <c r="T18" s="36" t="inlineStr">
        <is>
          <t>Test new products</t>
        </is>
      </c>
    </row>
    <row r="19">
      <c r="B19" s="29" t="inlineStr">
        <is>
          <t>Other Income</t>
        </is>
      </c>
      <c r="C19" s="23" t="inlineStr">
        <is>
          <t>Other</t>
        </is>
      </c>
      <c r="D19" s="37" t="n">
        <v>0</v>
      </c>
      <c r="E19" s="37" t="n">
        <v>0</v>
      </c>
      <c r="F19" s="37" t="n">
        <v>0</v>
      </c>
      <c r="G19" s="37" t="n">
        <v>0</v>
      </c>
      <c r="H19" s="37" t="n">
        <v>0</v>
      </c>
      <c r="I19" s="37" t="n">
        <v>0</v>
      </c>
      <c r="J19" s="37" t="n">
        <v>0</v>
      </c>
      <c r="K19" s="37" t="n">
        <v>0</v>
      </c>
      <c r="L19" s="37" t="n">
        <v>0</v>
      </c>
      <c r="M19" s="37" t="n">
        <v>0</v>
      </c>
      <c r="N19" s="37" t="n">
        <v>0</v>
      </c>
      <c r="O19" s="37" t="n">
        <v>0</v>
      </c>
      <c r="P19" s="31">
        <f>SUM(D19:O19)</f>
        <v/>
      </c>
      <c r="Q19" s="32" t="n">
        <v>0</v>
      </c>
      <c r="R19" s="33" t="inlineStr">
        <is>
          <t>Low</t>
        </is>
      </c>
      <c r="S19" s="34">
        <f>IFERROR(P19/SUM($P$5:$P$19),0)</f>
        <v/>
      </c>
      <c r="T19" s="35" t="inlineStr">
        <is>
          <t>Define this stream</t>
        </is>
      </c>
    </row>
    <row r="20" ht="26" customHeight="1">
      <c r="B20" s="38" t="inlineStr">
        <is>
          <t>TOTAL</t>
        </is>
      </c>
      <c r="C20" s="39" t="inlineStr"/>
      <c r="D20" s="40">
        <f>SUM(D5:D19)</f>
        <v/>
      </c>
      <c r="E20" s="40">
        <f>SUM(E5:E19)</f>
        <v/>
      </c>
      <c r="F20" s="40">
        <f>SUM(F5:F19)</f>
        <v/>
      </c>
      <c r="G20" s="40">
        <f>SUM(G5:G19)</f>
        <v/>
      </c>
      <c r="H20" s="40">
        <f>SUM(H5:H19)</f>
        <v/>
      </c>
      <c r="I20" s="40">
        <f>SUM(I5:I19)</f>
        <v/>
      </c>
      <c r="J20" s="40">
        <f>SUM(J5:J19)</f>
        <v/>
      </c>
      <c r="K20" s="40">
        <f>SUM(K5:K19)</f>
        <v/>
      </c>
      <c r="L20" s="40">
        <f>SUM(L5:L19)</f>
        <v/>
      </c>
      <c r="M20" s="40">
        <f>SUM(M5:M19)</f>
        <v/>
      </c>
      <c r="N20" s="40">
        <f>SUM(N5:N19)</f>
        <v/>
      </c>
      <c r="O20" s="40">
        <f>SUM(O5:O19)</f>
        <v/>
      </c>
      <c r="P20" s="41">
        <f>SUM(P5:P19)</f>
        <v/>
      </c>
      <c r="Q20" s="42">
        <f>SUM(Q5:Q19)</f>
        <v/>
      </c>
      <c r="R20" s="43" t="n"/>
      <c r="S20" s="43" t="n"/>
    </row>
  </sheetData>
  <mergeCells count="3">
    <mergeCell ref="A3:S3"/>
    <mergeCell ref="A2:S2"/>
    <mergeCell ref="A1:S1"/>
  </mergeCells>
  <conditionalFormatting sqref="P5:P19">
    <cfRule type="colorScale" priority="1">
      <colorScale>
        <cfvo type="min"/>
        <cfvo type="percentile" val="50"/>
        <cfvo type="max"/>
        <color rgb="FFfee2e2"/>
        <color rgb="FFFEF9C3"/>
        <color rgb="FFd1fae5"/>
      </colorScale>
    </cfRule>
    <cfRule type="dataBar" priority="2">
      <dataBar>
        <cfvo type="min" val="0"/>
        <cfvo type="max"/>
        <color rgb="FF10b981"/>
      </dataBar>
    </cfRule>
  </conditionalFormatting>
  <dataValidations count="2">
    <dataValidation sqref="C5:C19" showDropDown="0" showInputMessage="0" showErrorMessage="0" allowBlank="1" type="list">
      <formula1>"Content,Products,Crypto,Investments,Real Estate,Education,Tech,Finance,E-commerce,Other"</formula1>
    </dataValidation>
    <dataValidation sqref="R5:R19" showDropDown="0" showInputMessage="0" showErrorMessage="0" allowBlank="1" type="list">
      <formula1>"Low,Medium,High"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15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6" customWidth="1" min="2" max="2"/>
    <col width="11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13" customWidth="1" min="16" max="16"/>
    <col width="20" customWidth="1" min="17" max="17"/>
  </cols>
  <sheetData>
    <row r="1" ht="34" customHeight="1">
      <c r="A1" s="44" t="inlineStr">
        <is>
          <t>💸  EXPENSE TRACKER</t>
        </is>
      </c>
    </row>
    <row r="2" ht="22" customHeight="1">
      <c r="A2" s="15" t="inlineStr">
        <is>
          <t>Enter monthly business costs in RED cells. Only real business expenses — not personal costs.</t>
        </is>
      </c>
    </row>
    <row r="3" ht="18" customHeight="1">
      <c r="A3" s="16" t="inlineStr">
        <is>
          <t>MONTHLY EXPENSE LOG</t>
        </is>
      </c>
    </row>
    <row r="4" ht="22" customHeight="1">
      <c r="B4" s="17" t="inlineStr">
        <is>
          <t>Expense</t>
        </is>
      </c>
      <c r="C4" s="18" t="inlineStr">
        <is>
          <t>Type</t>
        </is>
      </c>
      <c r="D4" s="18" t="inlineStr">
        <is>
          <t>Jan</t>
        </is>
      </c>
      <c r="E4" s="18" t="inlineStr">
        <is>
          <t>Feb</t>
        </is>
      </c>
      <c r="F4" s="18" t="inlineStr">
        <is>
          <t>Mar</t>
        </is>
      </c>
      <c r="G4" s="18" t="inlineStr">
        <is>
          <t>Apr</t>
        </is>
      </c>
      <c r="H4" s="18" t="inlineStr">
        <is>
          <t>May</t>
        </is>
      </c>
      <c r="I4" s="18" t="inlineStr">
        <is>
          <t>Jun</t>
        </is>
      </c>
      <c r="J4" s="18" t="inlineStr">
        <is>
          <t>Jul</t>
        </is>
      </c>
      <c r="K4" s="18" t="inlineStr">
        <is>
          <t>Aug</t>
        </is>
      </c>
      <c r="L4" s="18" t="inlineStr">
        <is>
          <t>Sep</t>
        </is>
      </c>
      <c r="M4" s="18" t="inlineStr">
        <is>
          <t>Oct</t>
        </is>
      </c>
      <c r="N4" s="18" t="inlineStr">
        <is>
          <t>Nov</t>
        </is>
      </c>
      <c r="O4" s="18" t="inlineStr">
        <is>
          <t>Dec</t>
        </is>
      </c>
      <c r="P4" s="45" t="inlineStr">
        <is>
          <t>Annual Total</t>
        </is>
      </c>
      <c r="Q4" s="46" t="inlineStr">
        <is>
          <t>Notes</t>
        </is>
      </c>
    </row>
    <row r="5">
      <c r="B5" s="47" t="inlineStr">
        <is>
          <t>Web Hosting (Cloudflare+WP Engine)</t>
        </is>
      </c>
      <c r="C5" s="33" t="inlineStr">
        <is>
          <t>Fixed</t>
        </is>
      </c>
      <c r="D5" s="48" t="n">
        <v>35</v>
      </c>
      <c r="E5" s="48" t="n">
        <v>35</v>
      </c>
      <c r="F5" s="48" t="n">
        <v>35</v>
      </c>
      <c r="G5" s="48" t="n">
        <v>35</v>
      </c>
      <c r="H5" s="48" t="n">
        <v>35</v>
      </c>
      <c r="I5" s="48" t="n">
        <v>35</v>
      </c>
      <c r="J5" s="48" t="n">
        <v>35</v>
      </c>
      <c r="K5" s="48" t="n">
        <v>35</v>
      </c>
      <c r="L5" s="48" t="n">
        <v>35</v>
      </c>
      <c r="M5" s="48" t="n">
        <v>35</v>
      </c>
      <c r="N5" s="48" t="n">
        <v>35</v>
      </c>
      <c r="O5" s="48" t="n">
        <v>35</v>
      </c>
      <c r="P5" s="49">
        <f>SUM(D5:O5)</f>
        <v/>
      </c>
      <c r="Q5" s="50" t="inlineStr">
        <is>
          <t>Fixed $35/month. Cloudflare free + WP Engine Starter $25 + domain $10.</t>
        </is>
      </c>
    </row>
    <row r="6">
      <c r="B6" s="47" t="inlineStr">
        <is>
          <t>Email Platform (ConvertKit)</t>
        </is>
      </c>
      <c r="C6" s="33" t="inlineStr">
        <is>
          <t>Fixed</t>
        </is>
      </c>
      <c r="D6" s="48" t="n">
        <v>29</v>
      </c>
      <c r="E6" s="48" t="n">
        <v>29</v>
      </c>
      <c r="F6" s="48" t="n">
        <v>29</v>
      </c>
      <c r="G6" s="48" t="n">
        <v>29</v>
      </c>
      <c r="H6" s="48" t="n">
        <v>29</v>
      </c>
      <c r="I6" s="48" t="n">
        <v>29</v>
      </c>
      <c r="J6" s="48" t="n">
        <v>29</v>
      </c>
      <c r="K6" s="48" t="n">
        <v>29</v>
      </c>
      <c r="L6" s="48" t="n">
        <v>29</v>
      </c>
      <c r="M6" s="48" t="n">
        <v>29</v>
      </c>
      <c r="N6" s="48" t="n">
        <v>29</v>
      </c>
      <c r="O6" s="48" t="n">
        <v>29</v>
      </c>
      <c r="P6" s="49">
        <f>SUM(D6:O6)</f>
        <v/>
      </c>
      <c r="Q6" s="50" t="inlineStr">
        <is>
          <t>Creator plan. Upgrades at 1k, 3k, 5k subscribers. Budget to scale.</t>
        </is>
      </c>
    </row>
    <row r="7">
      <c r="B7" s="47" t="inlineStr">
        <is>
          <t>SEO Tool (Ahrefs)</t>
        </is>
      </c>
      <c r="C7" s="33" t="inlineStr">
        <is>
          <t>Fixed</t>
        </is>
      </c>
      <c r="D7" s="48" t="n">
        <v>99</v>
      </c>
      <c r="E7" s="48" t="n">
        <v>99</v>
      </c>
      <c r="F7" s="48" t="n">
        <v>99</v>
      </c>
      <c r="G7" s="48" t="n">
        <v>99</v>
      </c>
      <c r="H7" s="48" t="n">
        <v>99</v>
      </c>
      <c r="I7" s="48" t="n">
        <v>99</v>
      </c>
      <c r="J7" s="48" t="n">
        <v>99</v>
      </c>
      <c r="K7" s="48" t="n">
        <v>99</v>
      </c>
      <c r="L7" s="48" t="n">
        <v>99</v>
      </c>
      <c r="M7" s="48" t="n">
        <v>99</v>
      </c>
      <c r="N7" s="48" t="n">
        <v>99</v>
      </c>
      <c r="O7" s="48" t="n">
        <v>99</v>
      </c>
      <c r="P7" s="49">
        <f>SUM(D7:O7)</f>
        <v/>
      </c>
      <c r="Q7" s="50" t="inlineStr">
        <is>
          <t>$99/month Lite plan. Cancel if MRR &lt; $500 from SEO-driven traffic.</t>
        </is>
      </c>
    </row>
    <row r="8">
      <c r="B8" s="47" t="inlineStr">
        <is>
          <t>Design Tool (Canva Pro)</t>
        </is>
      </c>
      <c r="C8" s="33" t="inlineStr">
        <is>
          <t>Fixed</t>
        </is>
      </c>
      <c r="D8" s="48" t="n">
        <v>13</v>
      </c>
      <c r="E8" s="48" t="n">
        <v>13</v>
      </c>
      <c r="F8" s="48" t="n">
        <v>13</v>
      </c>
      <c r="G8" s="48" t="n">
        <v>13</v>
      </c>
      <c r="H8" s="48" t="n">
        <v>13</v>
      </c>
      <c r="I8" s="48" t="n">
        <v>13</v>
      </c>
      <c r="J8" s="48" t="n">
        <v>13</v>
      </c>
      <c r="K8" s="48" t="n">
        <v>13</v>
      </c>
      <c r="L8" s="48" t="n">
        <v>13</v>
      </c>
      <c r="M8" s="48" t="n">
        <v>13</v>
      </c>
      <c r="N8" s="48" t="n">
        <v>13</v>
      </c>
      <c r="O8" s="48" t="n">
        <v>13</v>
      </c>
      <c r="P8" s="49">
        <f>SUM(D8:O8)</f>
        <v/>
      </c>
      <c r="Q8" s="50" t="inlineStr">
        <is>
          <t>$12.99/month billed annually ($155.88/yr). Divide by 12 = ~$13/month.</t>
        </is>
      </c>
    </row>
    <row r="9">
      <c r="B9" s="47" t="inlineStr">
        <is>
          <t>Paid Advertising (Meta/Google)</t>
        </is>
      </c>
      <c r="C9" s="33" t="inlineStr">
        <is>
          <t>Variable</t>
        </is>
      </c>
      <c r="D9" s="51" t="n">
        <v>0</v>
      </c>
      <c r="E9" s="51" t="n">
        <v>0</v>
      </c>
      <c r="F9" s="48" t="n">
        <v>100</v>
      </c>
      <c r="G9" s="51" t="n">
        <v>0</v>
      </c>
      <c r="H9" s="48" t="n">
        <v>150</v>
      </c>
      <c r="I9" s="51" t="n">
        <v>0</v>
      </c>
      <c r="J9" s="48" t="n">
        <v>200</v>
      </c>
      <c r="K9" s="51" t="n">
        <v>0</v>
      </c>
      <c r="L9" s="48" t="n">
        <v>150</v>
      </c>
      <c r="M9" s="51" t="n">
        <v>0</v>
      </c>
      <c r="N9" s="48" t="n">
        <v>200</v>
      </c>
      <c r="O9" s="51" t="n">
        <v>0</v>
      </c>
      <c r="P9" s="49">
        <f>SUM(D9:O9)</f>
        <v/>
      </c>
      <c r="Q9" s="50" t="inlineStr">
        <is>
          <t>Only run paid ads when launching. Track cost-per-acquisition carefully.</t>
        </is>
      </c>
    </row>
    <row r="10">
      <c r="B10" s="47" t="inlineStr">
        <is>
          <t>Freelancer / VA Costs</t>
        </is>
      </c>
      <c r="C10" s="33" t="inlineStr">
        <is>
          <t>Variable</t>
        </is>
      </c>
      <c r="D10" s="51" t="n">
        <v>0</v>
      </c>
      <c r="E10" s="51" t="n">
        <v>0</v>
      </c>
      <c r="F10" s="51" t="n">
        <v>0</v>
      </c>
      <c r="G10" s="48" t="n">
        <v>150</v>
      </c>
      <c r="H10" s="48" t="n">
        <v>150</v>
      </c>
      <c r="I10" s="48" t="n">
        <v>150</v>
      </c>
      <c r="J10" s="48" t="n">
        <v>200</v>
      </c>
      <c r="K10" s="48" t="n">
        <v>200</v>
      </c>
      <c r="L10" s="48" t="n">
        <v>200</v>
      </c>
      <c r="M10" s="48" t="n">
        <v>150</v>
      </c>
      <c r="N10" s="48" t="n">
        <v>150</v>
      </c>
      <c r="O10" s="48" t="n">
        <v>150</v>
      </c>
      <c r="P10" s="49">
        <f>SUM(D10:O10)</f>
        <v/>
      </c>
      <c r="Q10" s="50" t="inlineStr">
        <is>
          <t>VA for social scheduling + article editing. $150-200/month from Q2.</t>
        </is>
      </c>
    </row>
    <row r="11">
      <c r="B11" s="47" t="inlineStr">
        <is>
          <t>Software &amp; Tools (misc)</t>
        </is>
      </c>
      <c r="C11" s="33" t="inlineStr">
        <is>
          <t>Variable</t>
        </is>
      </c>
      <c r="D11" s="51" t="n">
        <v>0</v>
      </c>
      <c r="E11" s="51" t="n">
        <v>0</v>
      </c>
      <c r="F11" s="48" t="n">
        <v>49</v>
      </c>
      <c r="G11" s="51" t="n">
        <v>0</v>
      </c>
      <c r="H11" s="51" t="n">
        <v>0</v>
      </c>
      <c r="I11" s="48" t="n">
        <v>49</v>
      </c>
      <c r="J11" s="51" t="n">
        <v>0</v>
      </c>
      <c r="K11" s="51" t="n">
        <v>0</v>
      </c>
      <c r="L11" s="48" t="n">
        <v>49</v>
      </c>
      <c r="M11" s="51" t="n">
        <v>0</v>
      </c>
      <c r="N11" s="51" t="n">
        <v>0</v>
      </c>
      <c r="O11" s="48" t="n">
        <v>49</v>
      </c>
      <c r="P11" s="49">
        <f>SUM(D11:O11)</f>
        <v/>
      </c>
      <c r="Q11" s="50" t="inlineStr">
        <is>
          <t>Quarterly tools. E.g. TubeBuddy annual plan = $49/quarter.</t>
        </is>
      </c>
    </row>
    <row r="12">
      <c r="B12" s="47" t="inlineStr">
        <is>
          <t>Course Platform (Teachable)</t>
        </is>
      </c>
      <c r="C12" s="33" t="inlineStr">
        <is>
          <t>Fixed</t>
        </is>
      </c>
      <c r="D12" s="48" t="n">
        <v>39</v>
      </c>
      <c r="E12" s="48" t="n">
        <v>39</v>
      </c>
      <c r="F12" s="48" t="n">
        <v>39</v>
      </c>
      <c r="G12" s="48" t="n">
        <v>39</v>
      </c>
      <c r="H12" s="48" t="n">
        <v>39</v>
      </c>
      <c r="I12" s="48" t="n">
        <v>39</v>
      </c>
      <c r="J12" s="48" t="n">
        <v>39</v>
      </c>
      <c r="K12" s="48" t="n">
        <v>39</v>
      </c>
      <c r="L12" s="48" t="n">
        <v>39</v>
      </c>
      <c r="M12" s="48" t="n">
        <v>39</v>
      </c>
      <c r="N12" s="48" t="n">
        <v>39</v>
      </c>
      <c r="O12" s="48" t="n">
        <v>39</v>
      </c>
      <c r="P12" s="49">
        <f>SUM(D12:O12)</f>
        <v/>
      </c>
      <c r="Q12" s="50" t="inlineStr">
        <is>
          <t>Basic plan $39/month. Upgrade to Pro ($119) when &gt;$1k/month course revenue.</t>
        </is>
      </c>
    </row>
    <row r="13">
      <c r="B13" s="47" t="inlineStr">
        <is>
          <t>Payment Processing Fees</t>
        </is>
      </c>
      <c r="C13" s="33" t="inlineStr">
        <is>
          <t>Variable</t>
        </is>
      </c>
      <c r="D13" s="48" t="n">
        <v>15</v>
      </c>
      <c r="E13" s="48" t="n">
        <v>18</v>
      </c>
      <c r="F13" s="48" t="n">
        <v>21</v>
      </c>
      <c r="G13" s="48" t="n">
        <v>20</v>
      </c>
      <c r="H13" s="48" t="n">
        <v>23</v>
      </c>
      <c r="I13" s="48" t="n">
        <v>26</v>
      </c>
      <c r="J13" s="48" t="n">
        <v>24</v>
      </c>
      <c r="K13" s="48" t="n">
        <v>28</v>
      </c>
      <c r="L13" s="48" t="n">
        <v>30</v>
      </c>
      <c r="M13" s="48" t="n">
        <v>28</v>
      </c>
      <c r="N13" s="48" t="n">
        <v>31</v>
      </c>
      <c r="O13" s="48" t="n">
        <v>34</v>
      </c>
      <c r="P13" s="49">
        <f>SUM(D13:O13)</f>
        <v/>
      </c>
      <c r="Q13" s="50" t="inlineStr">
        <is>
          <t>~2.8% Stripe/PayPal fees on product &amp; affiliate payouts. Calculate as % of revenue.</t>
        </is>
      </c>
    </row>
    <row r="14">
      <c r="B14" s="47" t="inlineStr">
        <is>
          <t>Professional Development</t>
        </is>
      </c>
      <c r="C14" s="33" t="inlineStr">
        <is>
          <t>Variable</t>
        </is>
      </c>
      <c r="D14" s="51" t="n">
        <v>0</v>
      </c>
      <c r="E14" s="48" t="n">
        <v>197</v>
      </c>
      <c r="F14" s="51" t="n">
        <v>0</v>
      </c>
      <c r="G14" s="51" t="n">
        <v>0</v>
      </c>
      <c r="H14" s="51" t="n">
        <v>0</v>
      </c>
      <c r="I14" s="48" t="n">
        <v>297</v>
      </c>
      <c r="J14" s="51" t="n">
        <v>0</v>
      </c>
      <c r="K14" s="51" t="n">
        <v>0</v>
      </c>
      <c r="L14" s="51" t="n">
        <v>0</v>
      </c>
      <c r="M14" s="51" t="n">
        <v>0</v>
      </c>
      <c r="N14" s="48" t="n">
        <v>497</v>
      </c>
      <c r="O14" s="51" t="n">
        <v>0</v>
      </c>
      <c r="P14" s="49">
        <f>SUM(D14:O14)</f>
        <v/>
      </c>
      <c r="Q14" s="50" t="inlineStr">
        <is>
          <t>Online courses about content creation, SEO, business. Budget 2-5% of income.</t>
        </is>
      </c>
    </row>
    <row r="15" ht="26" customHeight="1">
      <c r="B15" s="52" t="inlineStr">
        <is>
          <t>TOTAL EXPENSES</t>
        </is>
      </c>
      <c r="C15" s="53" t="inlineStr"/>
      <c r="D15" s="54">
        <f>SUM(D5:D14)</f>
        <v/>
      </c>
      <c r="E15" s="54">
        <f>SUM(E5:E14)</f>
        <v/>
      </c>
      <c r="F15" s="54">
        <f>SUM(F5:F14)</f>
        <v/>
      </c>
      <c r="G15" s="54">
        <f>SUM(G5:G14)</f>
        <v/>
      </c>
      <c r="H15" s="54">
        <f>SUM(H5:H14)</f>
        <v/>
      </c>
      <c r="I15" s="54">
        <f>SUM(I5:I14)</f>
        <v/>
      </c>
      <c r="J15" s="54">
        <f>SUM(J5:J14)</f>
        <v/>
      </c>
      <c r="K15" s="54">
        <f>SUM(K5:K14)</f>
        <v/>
      </c>
      <c r="L15" s="54">
        <f>SUM(L5:L14)</f>
        <v/>
      </c>
      <c r="M15" s="54">
        <f>SUM(M5:M14)</f>
        <v/>
      </c>
      <c r="N15" s="54">
        <f>SUM(N5:N14)</f>
        <v/>
      </c>
      <c r="O15" s="54">
        <f>SUM(O5:O14)</f>
        <v/>
      </c>
      <c r="P15" s="55">
        <f>SUM(P5:P14)</f>
        <v/>
      </c>
    </row>
  </sheetData>
  <mergeCells count="3">
    <mergeCell ref="A3:Q3"/>
    <mergeCell ref="A2:Q2"/>
    <mergeCell ref="A1:Q1"/>
  </mergeCells>
  <dataValidations count="1">
    <dataValidation sqref="C5:C14" showDropDown="0" showInputMessage="0" showErrorMessage="0" allowBlank="1" type="list">
      <formula1>"Fixed,Variable,Annual,One-off"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xSplit="2" ySplit="8" topLeftCell="C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3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40" customHeight="1">
      <c r="A1" s="1" t="inlineStr">
        <is>
          <t>🏆  ADVANCED PORTFOLIO DASHBOARD 2026</t>
        </is>
      </c>
    </row>
    <row r="2" ht="20" customHeight="1">
      <c r="A2" s="15" t="inlineStr">
        <is>
          <t>All metrics auto-calculated from Streams &amp; Expenses sheets</t>
        </is>
      </c>
    </row>
    <row r="3" ht="18" customHeight="1">
      <c r="A3" s="16" t="inlineStr">
        <is>
          <t>PORTFOLIO KPIs</t>
        </is>
      </c>
    </row>
    <row r="4" ht="20" customHeight="1">
      <c r="B4" s="56" t="inlineStr">
        <is>
          <t>Total YTD ($)</t>
        </is>
      </c>
      <c r="C4" s="56" t="inlineStr">
        <is>
          <t>MRR (last month)</t>
        </is>
      </c>
      <c r="D4" s="56" t="inlineStr">
        <is>
          <t>Goal Progress</t>
        </is>
      </c>
      <c r="E4" s="56" t="inlineStr">
        <is>
          <t>Net Profit YTD</t>
        </is>
      </c>
      <c r="F4" s="56" t="inlineStr">
        <is>
          <t>Profit Margin</t>
        </is>
      </c>
      <c r="G4" s="56" t="inlineStr">
        <is>
          <t>Best Stream ($)</t>
        </is>
      </c>
      <c r="H4" s="56" t="inlineStr">
        <is>
          <t>Active Streams</t>
        </is>
      </c>
      <c r="I4" s="56" t="inlineStr">
        <is>
          <t>Avg ROTI ($/hr)</t>
        </is>
      </c>
      <c r="J4" s="56" t="inlineStr">
        <is>
          <t>Annual Forecast</t>
        </is>
      </c>
      <c r="K4" s="56" t="inlineStr">
        <is>
          <t>Goal Gap ($)</t>
        </is>
      </c>
    </row>
    <row r="5" ht="48" customHeight="1">
      <c r="B5" s="57">
        <f>SUM('📊 Streams'!P5:P19)</f>
        <v/>
      </c>
      <c r="C5" s="58">
        <f>SUM('📊 Streams'!O5:O19)</f>
        <v/>
      </c>
      <c r="D5" s="59">
        <f>IFERROR(SUM('📊 Streams'!P5:P19)/'⚙️ Config'!C5,0)</f>
        <v/>
      </c>
      <c r="E5" s="57">
        <f>SUM('📊 Streams'!P5:P19)-SUM('💸 Expenses'!P5:P14)</f>
        <v/>
      </c>
      <c r="F5" s="60">
        <f>IFERROR((SUM('📊 Streams'!P5:P19)-SUM('💸 Expenses'!P5:P14))/IF(SUM('📊 Streams'!P5:P19)=0,1,SUM('📊 Streams'!P5:P19)),0)</f>
        <v/>
      </c>
      <c r="G5" s="61">
        <f>MAX('📊 Streams'!P5:P19)</f>
        <v/>
      </c>
      <c r="H5" s="62">
        <f>COUNTIF('📊 Streams'!P5:P19,"&gt;0")</f>
        <v/>
      </c>
      <c r="I5" s="63">
        <f>IFERROR(SUM('📊 Streams'!P5:P19)/IF(SUM('📊 Streams'!Q5:Q19)=0,1,SUM('📊 Streams'!Q5:Q19)),0)</f>
        <v/>
      </c>
      <c r="J5" s="57">
        <f>SUM('📊 Streams'!O5:O19)*12</f>
        <v/>
      </c>
      <c r="K5" s="64">
        <f>MAX(0,'⚙️ Config'!C5-SUM('📊 Streams'!P5:P19))</f>
        <v/>
      </c>
    </row>
    <row r="6" ht="12" customHeight="1">
      <c r="A6" s="65" t="n"/>
    </row>
    <row r="7" ht="18" customHeight="1">
      <c r="A7" s="16" t="inlineStr">
        <is>
          <t>STREAM-BY-STREAM ANALYSIS</t>
        </is>
      </c>
    </row>
    <row r="8" ht="22" customHeight="1">
      <c r="B8" s="27" t="inlineStr">
        <is>
          <t>Stream</t>
        </is>
      </c>
      <c r="C8" s="18" t="inlineStr">
        <is>
          <t>Category</t>
        </is>
      </c>
      <c r="D8" s="27" t="inlineStr">
        <is>
          <t>YTD ($)</t>
        </is>
      </c>
      <c r="E8" s="18" t="inlineStr">
        <is>
          <t>Hrs</t>
        </is>
      </c>
      <c r="F8" s="27" t="inlineStr">
        <is>
          <t>ROTI ($/hr)</t>
        </is>
      </c>
      <c r="G8" s="18" t="inlineStr">
        <is>
          <t>MoM Growth</t>
        </is>
      </c>
      <c r="H8" s="27" t="inlineStr">
        <is>
          <t>% Portfolio</t>
        </is>
      </c>
      <c r="I8" s="18" t="inlineStr">
        <is>
          <t>Trend</t>
        </is>
      </c>
      <c r="J8" s="18" t="inlineStr">
        <is>
          <t>Risk</t>
        </is>
      </c>
    </row>
    <row r="9" ht="24" customHeight="1">
      <c r="B9" s="66">
        <f>'📊 Streams'!B5</f>
        <v/>
      </c>
      <c r="C9" s="67">
        <f>'📊 Streams'!C5</f>
        <v/>
      </c>
      <c r="D9" s="31">
        <f>'📊 Streams'!P5</f>
        <v/>
      </c>
      <c r="E9" s="68">
        <f>'📊 Streams'!Q5</f>
        <v/>
      </c>
      <c r="F9" s="69">
        <f>IFERROR('📊 Streams'!P5/IF('📊 Streams'!Q5=0,1,'📊 Streams'!Q5),0)</f>
        <v/>
      </c>
      <c r="G9" s="70">
        <f>IFERROR(('📊 Streams'!O5-'📊 Streams'!N5)/IF('📊 Streams'!N5=0,1,'📊 Streams'!N5),0)</f>
        <v/>
      </c>
      <c r="H9" s="34">
        <f>'📊 Streams'!S5</f>
        <v/>
      </c>
      <c r="I9" s="71">
        <f>IF(G9&gt;0.05,"📈 Rising",IF(G9&lt;-0.05,"📉 Declining","➡️ Stable"))</f>
        <v/>
      </c>
      <c r="J9" s="72">
        <f>'📊 Streams'!R5</f>
        <v/>
      </c>
    </row>
    <row r="10" ht="24" customHeight="1">
      <c r="B10" s="66">
        <f>'📊 Streams'!B6</f>
        <v/>
      </c>
      <c r="C10" s="73">
        <f>'📊 Streams'!C6</f>
        <v/>
      </c>
      <c r="D10" s="31">
        <f>'📊 Streams'!P6</f>
        <v/>
      </c>
      <c r="E10" s="74">
        <f>'📊 Streams'!Q6</f>
        <v/>
      </c>
      <c r="F10" s="69">
        <f>IFERROR('📊 Streams'!P6/IF('📊 Streams'!Q6=0,1,'📊 Streams'!Q6),0)</f>
        <v/>
      </c>
      <c r="G10" s="75">
        <f>IFERROR(('📊 Streams'!O6-'📊 Streams'!N6)/IF('📊 Streams'!N6=0,1,'📊 Streams'!N6),0)</f>
        <v/>
      </c>
      <c r="H10" s="34">
        <f>'📊 Streams'!S6</f>
        <v/>
      </c>
      <c r="I10" s="76">
        <f>IF(G10&gt;0.05,"📈 Rising",IF(G10&lt;-0.05,"📉 Declining","➡️ Stable"))</f>
        <v/>
      </c>
      <c r="J10" s="77">
        <f>'📊 Streams'!R6</f>
        <v/>
      </c>
    </row>
    <row r="11" ht="24" customHeight="1">
      <c r="B11" s="66">
        <f>'📊 Streams'!B7</f>
        <v/>
      </c>
      <c r="C11" s="67">
        <f>'📊 Streams'!C7</f>
        <v/>
      </c>
      <c r="D11" s="31">
        <f>'📊 Streams'!P7</f>
        <v/>
      </c>
      <c r="E11" s="68">
        <f>'📊 Streams'!Q7</f>
        <v/>
      </c>
      <c r="F11" s="69">
        <f>IFERROR('📊 Streams'!P7/IF('📊 Streams'!Q7=0,1,'📊 Streams'!Q7),0)</f>
        <v/>
      </c>
      <c r="G11" s="70">
        <f>IFERROR(('📊 Streams'!O7-'📊 Streams'!N7)/IF('📊 Streams'!N7=0,1,'📊 Streams'!N7),0)</f>
        <v/>
      </c>
      <c r="H11" s="34">
        <f>'📊 Streams'!S7</f>
        <v/>
      </c>
      <c r="I11" s="71">
        <f>IF(G11&gt;0.05,"📈 Rising",IF(G11&lt;-0.05,"📉 Declining","➡️ Stable"))</f>
        <v/>
      </c>
      <c r="J11" s="72">
        <f>'📊 Streams'!R7</f>
        <v/>
      </c>
    </row>
    <row r="12" ht="24" customHeight="1">
      <c r="B12" s="66">
        <f>'📊 Streams'!B8</f>
        <v/>
      </c>
      <c r="C12" s="73">
        <f>'📊 Streams'!C8</f>
        <v/>
      </c>
      <c r="D12" s="31">
        <f>'📊 Streams'!P8</f>
        <v/>
      </c>
      <c r="E12" s="74">
        <f>'📊 Streams'!Q8</f>
        <v/>
      </c>
      <c r="F12" s="69">
        <f>IFERROR('📊 Streams'!P8/IF('📊 Streams'!Q8=0,1,'📊 Streams'!Q8),0)</f>
        <v/>
      </c>
      <c r="G12" s="75">
        <f>IFERROR(('📊 Streams'!O8-'📊 Streams'!N8)/IF('📊 Streams'!N8=0,1,'📊 Streams'!N8),0)</f>
        <v/>
      </c>
      <c r="H12" s="34">
        <f>'📊 Streams'!S8</f>
        <v/>
      </c>
      <c r="I12" s="76">
        <f>IF(G12&gt;0.05,"📈 Rising",IF(G12&lt;-0.05,"📉 Declining","➡️ Stable"))</f>
        <v/>
      </c>
      <c r="J12" s="77">
        <f>'📊 Streams'!R8</f>
        <v/>
      </c>
    </row>
    <row r="13" ht="24" customHeight="1">
      <c r="B13" s="66">
        <f>'📊 Streams'!B9</f>
        <v/>
      </c>
      <c r="C13" s="67">
        <f>'📊 Streams'!C9</f>
        <v/>
      </c>
      <c r="D13" s="31">
        <f>'📊 Streams'!P9</f>
        <v/>
      </c>
      <c r="E13" s="68">
        <f>'📊 Streams'!Q9</f>
        <v/>
      </c>
      <c r="F13" s="69">
        <f>IFERROR('📊 Streams'!P9/IF('📊 Streams'!Q9=0,1,'📊 Streams'!Q9),0)</f>
        <v/>
      </c>
      <c r="G13" s="70">
        <f>IFERROR(('📊 Streams'!O9-'📊 Streams'!N9)/IF('📊 Streams'!N9=0,1,'📊 Streams'!N9),0)</f>
        <v/>
      </c>
      <c r="H13" s="34">
        <f>'📊 Streams'!S9</f>
        <v/>
      </c>
      <c r="I13" s="71">
        <f>IF(G13&gt;0.05,"📈 Rising",IF(G13&lt;-0.05,"📉 Declining","➡️ Stable"))</f>
        <v/>
      </c>
      <c r="J13" s="72">
        <f>'📊 Streams'!R9</f>
        <v/>
      </c>
    </row>
    <row r="14" ht="24" customHeight="1">
      <c r="B14" s="66">
        <f>'📊 Streams'!B10</f>
        <v/>
      </c>
      <c r="C14" s="73">
        <f>'📊 Streams'!C10</f>
        <v/>
      </c>
      <c r="D14" s="31">
        <f>'📊 Streams'!P10</f>
        <v/>
      </c>
      <c r="E14" s="74">
        <f>'📊 Streams'!Q10</f>
        <v/>
      </c>
      <c r="F14" s="69">
        <f>IFERROR('📊 Streams'!P10/IF('📊 Streams'!Q10=0,1,'📊 Streams'!Q10),0)</f>
        <v/>
      </c>
      <c r="G14" s="75">
        <f>IFERROR(('📊 Streams'!O10-'📊 Streams'!N10)/IF('📊 Streams'!N10=0,1,'📊 Streams'!N10),0)</f>
        <v/>
      </c>
      <c r="H14" s="34">
        <f>'📊 Streams'!S10</f>
        <v/>
      </c>
      <c r="I14" s="76">
        <f>IF(G14&gt;0.05,"📈 Rising",IF(G14&lt;-0.05,"📉 Declining","➡️ Stable"))</f>
        <v/>
      </c>
      <c r="J14" s="77">
        <f>'📊 Streams'!R10</f>
        <v/>
      </c>
    </row>
    <row r="15" ht="24" customHeight="1">
      <c r="B15" s="66">
        <f>'📊 Streams'!B11</f>
        <v/>
      </c>
      <c r="C15" s="67">
        <f>'📊 Streams'!C11</f>
        <v/>
      </c>
      <c r="D15" s="31">
        <f>'📊 Streams'!P11</f>
        <v/>
      </c>
      <c r="E15" s="68">
        <f>'📊 Streams'!Q11</f>
        <v/>
      </c>
      <c r="F15" s="69">
        <f>IFERROR('📊 Streams'!P11/IF('📊 Streams'!Q11=0,1,'📊 Streams'!Q11),0)</f>
        <v/>
      </c>
      <c r="G15" s="70">
        <f>IFERROR(('📊 Streams'!O11-'📊 Streams'!N11)/IF('📊 Streams'!N11=0,1,'📊 Streams'!N11),0)</f>
        <v/>
      </c>
      <c r="H15" s="34">
        <f>'📊 Streams'!S11</f>
        <v/>
      </c>
      <c r="I15" s="71">
        <f>IF(G15&gt;0.05,"📈 Rising",IF(G15&lt;-0.05,"📉 Declining","➡️ Stable"))</f>
        <v/>
      </c>
      <c r="J15" s="72">
        <f>'📊 Streams'!R11</f>
        <v/>
      </c>
    </row>
    <row r="16" ht="24" customHeight="1">
      <c r="B16" s="66">
        <f>'📊 Streams'!B12</f>
        <v/>
      </c>
      <c r="C16" s="73">
        <f>'📊 Streams'!C12</f>
        <v/>
      </c>
      <c r="D16" s="31">
        <f>'📊 Streams'!P12</f>
        <v/>
      </c>
      <c r="E16" s="74">
        <f>'📊 Streams'!Q12</f>
        <v/>
      </c>
      <c r="F16" s="69">
        <f>IFERROR('📊 Streams'!P12/IF('📊 Streams'!Q12=0,1,'📊 Streams'!Q12),0)</f>
        <v/>
      </c>
      <c r="G16" s="75">
        <f>IFERROR(('📊 Streams'!O12-'📊 Streams'!N12)/IF('📊 Streams'!N12=0,1,'📊 Streams'!N12),0)</f>
        <v/>
      </c>
      <c r="H16" s="34">
        <f>'📊 Streams'!S12</f>
        <v/>
      </c>
      <c r="I16" s="76">
        <f>IF(G16&gt;0.05,"📈 Rising",IF(G16&lt;-0.05,"📉 Declining","➡️ Stable"))</f>
        <v/>
      </c>
      <c r="J16" s="77">
        <f>'📊 Streams'!R12</f>
        <v/>
      </c>
    </row>
    <row r="17" ht="24" customHeight="1">
      <c r="B17" s="66">
        <f>'📊 Streams'!B13</f>
        <v/>
      </c>
      <c r="C17" s="67">
        <f>'📊 Streams'!C13</f>
        <v/>
      </c>
      <c r="D17" s="31">
        <f>'📊 Streams'!P13</f>
        <v/>
      </c>
      <c r="E17" s="68">
        <f>'📊 Streams'!Q13</f>
        <v/>
      </c>
      <c r="F17" s="69">
        <f>IFERROR('📊 Streams'!P13/IF('📊 Streams'!Q13=0,1,'📊 Streams'!Q13),0)</f>
        <v/>
      </c>
      <c r="G17" s="70">
        <f>IFERROR(('📊 Streams'!O13-'📊 Streams'!N13)/IF('📊 Streams'!N13=0,1,'📊 Streams'!N13),0)</f>
        <v/>
      </c>
      <c r="H17" s="34">
        <f>'📊 Streams'!S13</f>
        <v/>
      </c>
      <c r="I17" s="71">
        <f>IF(G17&gt;0.05,"📈 Rising",IF(G17&lt;-0.05,"📉 Declining","➡️ Stable"))</f>
        <v/>
      </c>
      <c r="J17" s="72">
        <f>'📊 Streams'!R13</f>
        <v/>
      </c>
    </row>
    <row r="18" ht="24" customHeight="1">
      <c r="B18" s="66">
        <f>'📊 Streams'!B14</f>
        <v/>
      </c>
      <c r="C18" s="73">
        <f>'📊 Streams'!C14</f>
        <v/>
      </c>
      <c r="D18" s="31">
        <f>'📊 Streams'!P14</f>
        <v/>
      </c>
      <c r="E18" s="74">
        <f>'📊 Streams'!Q14</f>
        <v/>
      </c>
      <c r="F18" s="69">
        <f>IFERROR('📊 Streams'!P14/IF('📊 Streams'!Q14=0,1,'📊 Streams'!Q14),0)</f>
        <v/>
      </c>
      <c r="G18" s="75">
        <f>IFERROR(('📊 Streams'!O14-'📊 Streams'!N14)/IF('📊 Streams'!N14=0,1,'📊 Streams'!N14),0)</f>
        <v/>
      </c>
      <c r="H18" s="34">
        <f>'📊 Streams'!S14</f>
        <v/>
      </c>
      <c r="I18" s="76">
        <f>IF(G18&gt;0.05,"📈 Rising",IF(G18&lt;-0.05,"📉 Declining","➡️ Stable"))</f>
        <v/>
      </c>
      <c r="J18" s="77">
        <f>'📊 Streams'!R14</f>
        <v/>
      </c>
    </row>
    <row r="19" ht="24" customHeight="1">
      <c r="B19" s="66">
        <f>'📊 Streams'!B15</f>
        <v/>
      </c>
      <c r="C19" s="67">
        <f>'📊 Streams'!C15</f>
        <v/>
      </c>
      <c r="D19" s="31">
        <f>'📊 Streams'!P15</f>
        <v/>
      </c>
      <c r="E19" s="68">
        <f>'📊 Streams'!Q15</f>
        <v/>
      </c>
      <c r="F19" s="69">
        <f>IFERROR('📊 Streams'!P15/IF('📊 Streams'!Q15=0,1,'📊 Streams'!Q15),0)</f>
        <v/>
      </c>
      <c r="G19" s="70">
        <f>IFERROR(('📊 Streams'!O15-'📊 Streams'!N15)/IF('📊 Streams'!N15=0,1,'📊 Streams'!N15),0)</f>
        <v/>
      </c>
      <c r="H19" s="34">
        <f>'📊 Streams'!S15</f>
        <v/>
      </c>
      <c r="I19" s="71">
        <f>IF(G19&gt;0.05,"📈 Rising",IF(G19&lt;-0.05,"📉 Declining","➡️ Stable"))</f>
        <v/>
      </c>
      <c r="J19" s="72">
        <f>'📊 Streams'!R15</f>
        <v/>
      </c>
    </row>
    <row r="20" ht="24" customHeight="1">
      <c r="B20" s="66">
        <f>'📊 Streams'!B16</f>
        <v/>
      </c>
      <c r="C20" s="73">
        <f>'📊 Streams'!C16</f>
        <v/>
      </c>
      <c r="D20" s="31">
        <f>'📊 Streams'!P16</f>
        <v/>
      </c>
      <c r="E20" s="74">
        <f>'📊 Streams'!Q16</f>
        <v/>
      </c>
      <c r="F20" s="69">
        <f>IFERROR('📊 Streams'!P16/IF('📊 Streams'!Q16=0,1,'📊 Streams'!Q16),0)</f>
        <v/>
      </c>
      <c r="G20" s="75">
        <f>IFERROR(('📊 Streams'!O16-'📊 Streams'!N16)/IF('📊 Streams'!N16=0,1,'📊 Streams'!N16),0)</f>
        <v/>
      </c>
      <c r="H20" s="34">
        <f>'📊 Streams'!S16</f>
        <v/>
      </c>
      <c r="I20" s="76">
        <f>IF(G20&gt;0.05,"📈 Rising",IF(G20&lt;-0.05,"📉 Declining","➡️ Stable"))</f>
        <v/>
      </c>
      <c r="J20" s="77">
        <f>'📊 Streams'!R16</f>
        <v/>
      </c>
    </row>
    <row r="21" ht="24" customHeight="1">
      <c r="B21" s="66">
        <f>'📊 Streams'!B17</f>
        <v/>
      </c>
      <c r="C21" s="67">
        <f>'📊 Streams'!C17</f>
        <v/>
      </c>
      <c r="D21" s="31">
        <f>'📊 Streams'!P17</f>
        <v/>
      </c>
      <c r="E21" s="68">
        <f>'📊 Streams'!Q17</f>
        <v/>
      </c>
      <c r="F21" s="69">
        <f>IFERROR('📊 Streams'!P17/IF('📊 Streams'!Q17=0,1,'📊 Streams'!Q17),0)</f>
        <v/>
      </c>
      <c r="G21" s="70">
        <f>IFERROR(('📊 Streams'!O17-'📊 Streams'!N17)/IF('📊 Streams'!N17=0,1,'📊 Streams'!N17),0)</f>
        <v/>
      </c>
      <c r="H21" s="34">
        <f>'📊 Streams'!S17</f>
        <v/>
      </c>
      <c r="I21" s="71">
        <f>IF(G21&gt;0.05,"📈 Rising",IF(G21&lt;-0.05,"📉 Declining","➡️ Stable"))</f>
        <v/>
      </c>
      <c r="J21" s="72">
        <f>'📊 Streams'!R17</f>
        <v/>
      </c>
    </row>
    <row r="22" ht="24" customHeight="1">
      <c r="B22" s="66">
        <f>'📊 Streams'!B18</f>
        <v/>
      </c>
      <c r="C22" s="73">
        <f>'📊 Streams'!C18</f>
        <v/>
      </c>
      <c r="D22" s="31">
        <f>'📊 Streams'!P18</f>
        <v/>
      </c>
      <c r="E22" s="74">
        <f>'📊 Streams'!Q18</f>
        <v/>
      </c>
      <c r="F22" s="69">
        <f>IFERROR('📊 Streams'!P18/IF('📊 Streams'!Q18=0,1,'📊 Streams'!Q18),0)</f>
        <v/>
      </c>
      <c r="G22" s="75">
        <f>IFERROR(('📊 Streams'!O18-'📊 Streams'!N18)/IF('📊 Streams'!N18=0,1,'📊 Streams'!N18),0)</f>
        <v/>
      </c>
      <c r="H22" s="34">
        <f>'📊 Streams'!S18</f>
        <v/>
      </c>
      <c r="I22" s="76">
        <f>IF(G22&gt;0.05,"📈 Rising",IF(G22&lt;-0.05,"📉 Declining","➡️ Stable"))</f>
        <v/>
      </c>
      <c r="J22" s="77">
        <f>'📊 Streams'!R18</f>
        <v/>
      </c>
    </row>
    <row r="23" ht="24" customHeight="1">
      <c r="B23" s="66">
        <f>'📊 Streams'!B19</f>
        <v/>
      </c>
      <c r="C23" s="67">
        <f>'📊 Streams'!C19</f>
        <v/>
      </c>
      <c r="D23" s="31">
        <f>'📊 Streams'!P19</f>
        <v/>
      </c>
      <c r="E23" s="68">
        <f>'📊 Streams'!Q19</f>
        <v/>
      </c>
      <c r="F23" s="69">
        <f>IFERROR('📊 Streams'!P19/IF('📊 Streams'!Q19=0,1,'📊 Streams'!Q19),0)</f>
        <v/>
      </c>
      <c r="G23" s="70">
        <f>IFERROR(('📊 Streams'!O19-'📊 Streams'!N19)/IF('📊 Streams'!N19=0,1,'📊 Streams'!N19),0)</f>
        <v/>
      </c>
      <c r="H23" s="34">
        <f>'📊 Streams'!S19</f>
        <v/>
      </c>
      <c r="I23" s="71">
        <f>IF(G23&gt;0.05,"📈 Rising",IF(G23&lt;-0.05,"📉 Declining","➡️ Stable"))</f>
        <v/>
      </c>
      <c r="J23" s="72">
        <f>'📊 Streams'!R19</f>
        <v/>
      </c>
    </row>
    <row r="24" ht="24" customHeight="1"/>
  </sheetData>
  <mergeCells count="5">
    <mergeCell ref="A6:K6"/>
    <mergeCell ref="A3:K3"/>
    <mergeCell ref="A7:K7"/>
    <mergeCell ref="A2:K2"/>
    <mergeCell ref="A1:K1"/>
  </mergeCells>
  <conditionalFormatting sqref="D9:D23">
    <cfRule type="colorScale" priority="1">
      <colorScale>
        <cfvo type="min"/>
        <cfvo type="percentile" val="50"/>
        <cfvo type="max"/>
        <color rgb="FFfee2e2"/>
        <color rgb="FFFEF9C3"/>
        <color rgb="FFd1fae5"/>
      </colorScale>
    </cfRule>
    <cfRule type="dataBar" priority="2">
      <dataBar>
        <cfvo type="min" val="0"/>
        <cfvo type="max"/>
        <color rgb="008b5cf6"/>
      </dataBar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4" customWidth="1" min="3" max="3"/>
    <col width="13" customWidth="1" min="4" max="4"/>
    <col width="13" customWidth="1" min="5" max="5"/>
    <col width="12" customWidth="1" min="6" max="6"/>
    <col width="18" customWidth="1" min="7" max="7"/>
  </cols>
  <sheetData>
    <row r="1" ht="36" customHeight="1">
      <c r="A1" s="14" t="inlineStr">
        <is>
          <t>🔮  12-MONTH INCOME FORECAST</t>
        </is>
      </c>
    </row>
    <row r="2" ht="22" customHeight="1">
      <c r="A2" s="15" t="inlineStr">
        <is>
          <t>Adjust the growth rate % (blue cells) for each future month. All forecasts compound automatically.</t>
        </is>
      </c>
    </row>
    <row r="3" ht="40" customHeight="1">
      <c r="A3" s="78" t="inlineStr">
        <is>
          <t>HOW TO USE THIS FORECAST:
• Column C (Actual) = pulled from your Streams sheet automatically
• Column D (Growth Rate) = YOUR assumption — change these blue cells
• Column E (Forecast) = compounds month over month at your growth rate
• Column F (vs Target) = how the forecast compares to your monthly goal
Realistic growth rates: Content/SEO = 3–8% MoM  |  Products = 5–12%  |  Crypto/Dividends = 0.5–2%</t>
        </is>
      </c>
    </row>
    <row r="4" ht="22" customHeight="1">
      <c r="B4" s="17" t="inlineStr">
        <is>
          <t>Month</t>
        </is>
      </c>
      <c r="C4" s="18" t="inlineStr">
        <is>
          <t>Actual Income ($)</t>
        </is>
      </c>
      <c r="D4" s="79" t="inlineStr">
        <is>
          <t>Growth Rate (edit me)</t>
        </is>
      </c>
      <c r="E4" s="80" t="inlineStr">
        <is>
          <t>Forecast ($)</t>
        </is>
      </c>
      <c r="F4" s="18" t="inlineStr">
        <is>
          <t>vs Monthly Target</t>
        </is>
      </c>
      <c r="G4" s="46" t="inlineStr">
        <is>
          <t>Interpretation</t>
        </is>
      </c>
    </row>
    <row r="5" ht="24" customHeight="1">
      <c r="B5" s="20" t="inlineStr">
        <is>
          <t>January</t>
        </is>
      </c>
      <c r="C5" s="81">
        <f>SUM('📊 Streams'!D5:'📊 Streams'!D19)</f>
        <v/>
      </c>
      <c r="D5" s="82" t="n">
        <v>0.05</v>
      </c>
      <c r="E5" s="69">
        <f>C5*(1+D5)</f>
        <v/>
      </c>
      <c r="F5" s="83">
        <f>E5-('⚙️ Config'!C5/12)</f>
        <v/>
      </c>
      <c r="G5" s="50" t="inlineStr">
        <is>
          <t>Starting baseline — actuals from your Streams sheet</t>
        </is>
      </c>
    </row>
    <row r="6" ht="24" customHeight="1">
      <c r="B6" s="20" t="inlineStr">
        <is>
          <t>February</t>
        </is>
      </c>
      <c r="C6" s="81">
        <f>SUM('📊 Streams'!E5:'📊 Streams'!E19)</f>
        <v/>
      </c>
      <c r="D6" s="82" t="n">
        <v>0.05</v>
      </c>
      <c r="E6" s="69">
        <f>E5*(1+D6)</f>
        <v/>
      </c>
      <c r="F6" s="83">
        <f>E6-('⚙️ Config'!C5/12)</f>
        <v/>
      </c>
      <c r="G6" s="50" t="inlineStr">
        <is>
          <t>Slight dip expected — focus on Q1 consistency</t>
        </is>
      </c>
    </row>
    <row r="7" ht="24" customHeight="1">
      <c r="B7" s="20" t="inlineStr">
        <is>
          <t>March</t>
        </is>
      </c>
      <c r="C7" s="81">
        <f>SUM('📊 Streams'!F5:'📊 Streams'!F19)</f>
        <v/>
      </c>
      <c r="D7" s="82" t="n">
        <v>0.05</v>
      </c>
      <c r="E7" s="69">
        <f>E6*(1+D7)</f>
        <v/>
      </c>
      <c r="F7" s="83">
        <f>E7-('⚙️ Config'!C5/12)</f>
        <v/>
      </c>
      <c r="G7" s="50" t="inlineStr">
        <is>
          <t>Spring uptick — content + product season starts</t>
        </is>
      </c>
    </row>
    <row r="8" ht="24" customHeight="1">
      <c r="B8" s="20" t="inlineStr">
        <is>
          <t>April</t>
        </is>
      </c>
      <c r="C8" s="81">
        <f>SUM('📊 Streams'!G5:'📊 Streams'!G19)</f>
        <v/>
      </c>
      <c r="D8" s="82" t="n">
        <v>0.05</v>
      </c>
      <c r="E8" s="69">
        <f>E7*(1+D8)</f>
        <v/>
      </c>
      <c r="F8" s="83">
        <f>E8-('⚙️ Config'!C5/12)</f>
        <v/>
      </c>
      <c r="G8" s="50" t="inlineStr">
        <is>
          <t>New product launch month planned</t>
        </is>
      </c>
    </row>
    <row r="9" ht="24" customHeight="1">
      <c r="B9" s="20" t="inlineStr">
        <is>
          <t>May</t>
        </is>
      </c>
      <c r="C9" s="81">
        <f>SUM('📊 Streams'!H5:'📊 Streams'!H19)</f>
        <v/>
      </c>
      <c r="D9" s="82" t="n">
        <v>0.05</v>
      </c>
      <c r="E9" s="69">
        <f>E8*(1+D9)</f>
        <v/>
      </c>
      <c r="F9" s="83">
        <f>E9-('⚙️ Config'!C5/12)</f>
        <v/>
      </c>
      <c r="G9" s="50" t="inlineStr">
        <is>
          <t>Maintain momentum — post launch plateau normal</t>
        </is>
      </c>
    </row>
    <row r="10" ht="24" customHeight="1">
      <c r="B10" s="20" t="inlineStr">
        <is>
          <t>June</t>
        </is>
      </c>
      <c r="C10" s="81">
        <f>SUM('📊 Streams'!I5:'📊 Streams'!I19)</f>
        <v/>
      </c>
      <c r="D10" s="82" t="n">
        <v>0.05</v>
      </c>
      <c r="E10" s="69">
        <f>E9*(1+D10)</f>
        <v/>
      </c>
      <c r="F10" s="83">
        <f>E10-('⚙️ Config'!C5/12)</f>
        <v/>
      </c>
      <c r="G10" s="50" t="inlineStr">
        <is>
          <t>Mid-year review — adjust rates after seeing actuals</t>
        </is>
      </c>
    </row>
    <row r="11" ht="24" customHeight="1">
      <c r="B11" s="20" t="inlineStr">
        <is>
          <t>July</t>
        </is>
      </c>
      <c r="C11" s="81">
        <f>SUM('📊 Streams'!J5:'📊 Streams'!J19)</f>
        <v/>
      </c>
      <c r="D11" s="82" t="n">
        <v>0.05</v>
      </c>
      <c r="E11" s="69">
        <f>E10*(1+D11)</f>
        <v/>
      </c>
      <c r="F11" s="83">
        <f>E11-('⚙️ Config'!C5/12)</f>
        <v/>
      </c>
      <c r="G11" s="50" t="inlineStr">
        <is>
          <t>Summer dip in content — focus on evergreen</t>
        </is>
      </c>
    </row>
    <row r="12" ht="24" customHeight="1">
      <c r="B12" s="20" t="inlineStr">
        <is>
          <t>August</t>
        </is>
      </c>
      <c r="C12" s="81">
        <f>SUM('📊 Streams'!K5:'📊 Streams'!K19)</f>
        <v/>
      </c>
      <c r="D12" s="82" t="n">
        <v>0.05</v>
      </c>
      <c r="E12" s="69">
        <f>E11*(1+D12)</f>
        <v/>
      </c>
      <c r="F12" s="83">
        <f>E12-('⚙️ Config'!C5/12)</f>
        <v/>
      </c>
      <c r="G12" s="50" t="inlineStr">
        <is>
          <t>Back-to-school boost for education/productivity content</t>
        </is>
      </c>
    </row>
    <row r="13" ht="24" customHeight="1">
      <c r="B13" s="20" t="inlineStr">
        <is>
          <t>September</t>
        </is>
      </c>
      <c r="C13" s="81">
        <f>SUM('📊 Streams'!L5:'📊 Streams'!L19)</f>
        <v/>
      </c>
      <c r="D13" s="82" t="n">
        <v>0.05</v>
      </c>
      <c r="E13" s="69">
        <f>E12*(1+D13)</f>
        <v/>
      </c>
      <c r="F13" s="83">
        <f>E13-('⚙️ Config'!C5/12)</f>
        <v/>
      </c>
      <c r="G13" s="50" t="inlineStr">
        <is>
          <t>Q4 ramp begins — affiliate season, holiday shoppers</t>
        </is>
      </c>
    </row>
    <row r="14" ht="24" customHeight="1">
      <c r="B14" s="20" t="inlineStr">
        <is>
          <t>October</t>
        </is>
      </c>
      <c r="C14" s="81">
        <f>SUM('📊 Streams'!M5:'📊 Streams'!M19)</f>
        <v/>
      </c>
      <c r="D14" s="82" t="n">
        <v>0.05</v>
      </c>
      <c r="E14" s="69">
        <f>E13*(1+D14)</f>
        <v/>
      </c>
      <c r="F14" s="83">
        <f>E14-('⚙️ Config'!C5/12)</f>
        <v/>
      </c>
      <c r="G14" s="50" t="inlineStr">
        <is>
          <t>Affiliate peak — Amazon commissions spike Oct/Nov</t>
        </is>
      </c>
    </row>
    <row r="15" ht="24" customHeight="1">
      <c r="B15" s="20" t="inlineStr">
        <is>
          <t>November</t>
        </is>
      </c>
      <c r="C15" s="81">
        <f>SUM('📊 Streams'!N5:'📊 Streams'!N19)</f>
        <v/>
      </c>
      <c r="D15" s="82" t="n">
        <v>0.05</v>
      </c>
      <c r="E15" s="69">
        <f>E14*(1+D15)</f>
        <v/>
      </c>
      <c r="F15" s="83">
        <f>E15-('⚙️ Config'!C5/12)</f>
        <v/>
      </c>
      <c r="G15" s="50" t="inlineStr">
        <is>
          <t>Black Friday / Cyber Monday — product launch opportunity</t>
        </is>
      </c>
    </row>
    <row r="16" ht="24" customHeight="1">
      <c r="B16" s="20" t="inlineStr">
        <is>
          <t>December</t>
        </is>
      </c>
      <c r="C16" s="81">
        <f>SUM('📊 Streams'!O5:'📊 Streams'!O19)</f>
        <v/>
      </c>
      <c r="D16" s="82" t="n">
        <v>0.05</v>
      </c>
      <c r="E16" s="69">
        <f>E15*(1+D16)</f>
        <v/>
      </c>
      <c r="F16" s="83">
        <f>E16-('⚙️ Config'!C5/12)</f>
        <v/>
      </c>
      <c r="G16" s="50" t="inlineStr">
        <is>
          <t>Year-end review — set next year goals</t>
        </is>
      </c>
    </row>
  </sheetData>
  <mergeCells count="3">
    <mergeCell ref="A3:G3"/>
    <mergeCell ref="A2:G2"/>
    <mergeCell ref="A1:G1"/>
  </mergeCells>
  <conditionalFormatting sqref="F5:F1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5:E16">
    <cfRule type="dataBar" priority="3">
      <dataBar>
        <cfvo type="min" val="0"/>
        <cfvo type="max"/>
        <color rgb="008b5cf6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2026-03-14T01:57:55Z</dcterms:created>
  <dcterms:modified xmlns:dcterms="http://purl.org/dc/terms/" xmlns:xsi="http://www.w3.org/2001/XMLSchema-instance" xsi:type="dcterms:W3CDTF">2026-03-14T01:57:55Z</dcterms:modified>
</cp:coreProperties>
</file>