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👋 Start Here" sheetId="1" state="visible" r:id="rId1"/>
    <sheet xmlns:r="http://schemas.openxmlformats.org/officeDocument/2006/relationships" name="⚙️ Settings" sheetId="2" state="visible" r:id="rId2"/>
    <sheet xmlns:r="http://schemas.openxmlformats.org/officeDocument/2006/relationships" name="📅 Monthly" sheetId="3" state="visible" r:id="rId3"/>
    <sheet xmlns:r="http://schemas.openxmlformats.org/officeDocument/2006/relationships" name="📊 Dashboard" sheetId="4" state="visible" r:id="rId4"/>
    <sheet xmlns:r="http://schemas.openxmlformats.org/officeDocument/2006/relationships" name="📖 Exampl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$#,##0.00"/>
    <numFmt numFmtId="166" formatCode="0.0%"/>
  </numFmts>
  <fonts count="44">
    <font>
      <name val="Calibri"/>
      <family val="2"/>
      <color theme="1"/>
      <sz val="11"/>
      <scheme val="minor"/>
    </font>
    <font>
      <name val="Calibri"/>
      <b val="1"/>
      <color rgb="FFffffff"/>
      <sz val="16"/>
    </font>
    <font>
      <name val="Calibri"/>
      <b val="1"/>
      <color rgb="FFcbd5e1"/>
      <sz val="11"/>
    </font>
    <font>
      <name val="Calibri"/>
      <b val="1"/>
      <color rgb="FFffffff"/>
      <sz val="11"/>
    </font>
    <font>
      <name val="Calibri"/>
      <b val="1"/>
      <color rgb="FF059669"/>
      <sz val="11"/>
    </font>
    <font>
      <name val="Calibri"/>
      <color rgb="FF1f2937"/>
      <sz val="10"/>
    </font>
    <font>
      <name val="Calibri"/>
      <b val="1"/>
      <color rgb="FF3b82f6"/>
      <sz val="11"/>
    </font>
    <font>
      <name val="Calibri"/>
      <b val="1"/>
      <color rgb="FF8b5cf6"/>
      <sz val="11"/>
    </font>
    <font>
      <name val="Calibri"/>
      <b val="1"/>
      <color rgb="FFf59e0b"/>
      <sz val="11"/>
    </font>
    <font>
      <name val="Calibri"/>
      <b val="1"/>
      <color rgb="FF1e293b"/>
      <sz val="10"/>
    </font>
    <font>
      <name val="Calibri"/>
      <color rgb="FF991b1b"/>
      <sz val="10"/>
    </font>
    <font>
      <name val="Calibri"/>
      <color rgb="FF3b82f6"/>
      <sz val="10"/>
    </font>
    <font>
      <name val="Calibri"/>
      <b val="1"/>
      <color rgb="FFffffff"/>
      <sz val="14"/>
    </font>
    <font>
      <name val="Calibri"/>
      <b val="1"/>
      <color rgb="FFcbd5e1"/>
      <sz val="10"/>
    </font>
    <font>
      <name val="Calibri"/>
      <b val="1"/>
      <color rgb="FFffffff"/>
      <sz val="10"/>
    </font>
    <font>
      <name val="Calibri"/>
      <b val="1"/>
      <color rgb="FF111827"/>
      <sz val="10"/>
    </font>
    <font>
      <name val="Calibri"/>
      <color rgb="FF0000FF"/>
      <sz val="10"/>
    </font>
    <font>
      <name val="Calibri"/>
      <i val="1"/>
      <color rgb="FF92400e"/>
      <sz val="9"/>
    </font>
    <font>
      <name val="Calibri"/>
      <b val="1"/>
      <color rgb="FFffffff"/>
      <sz val="9"/>
    </font>
    <font>
      <name val="Calibri"/>
      <b val="1"/>
      <color rgb="FFcbd5e1"/>
      <sz val="9"/>
    </font>
    <font>
      <name val="Calibri"/>
      <b val="1"/>
      <color rgb="FF6b7280"/>
      <sz val="9"/>
    </font>
    <font>
      <name val="Calibri"/>
      <i val="1"/>
      <color rgb="FF6b7280"/>
      <sz val="9"/>
    </font>
    <font>
      <name val="Calibri"/>
      <color rgb="FF92400e"/>
      <sz val="9"/>
    </font>
    <font>
      <name val="Calibri"/>
      <b val="1"/>
      <color rgb="FF0d9488"/>
      <sz val="10"/>
    </font>
    <font>
      <name val="Calibri"/>
      <b val="1"/>
      <color rgb="FF059669"/>
      <sz val="10"/>
    </font>
    <font>
      <name val="Calibri"/>
      <i val="1"/>
      <color rgb="FF6b7280"/>
      <sz val="10"/>
    </font>
    <font>
      <name val="Calibri"/>
      <b val="1"/>
      <color rgb="FFDC2626"/>
      <sz val="10"/>
    </font>
    <font>
      <name val="Calibri"/>
      <color rgb="FFDC2626"/>
      <sz val="10"/>
    </font>
    <font>
      <name val="Calibri"/>
      <color rgb="FFef4444"/>
      <sz val="10"/>
    </font>
    <font>
      <name val="Calibri"/>
      <b val="1"/>
      <color rgb="FFffffff"/>
      <sz val="12"/>
    </font>
    <font>
      <name val="Calibri"/>
      <b val="1"/>
      <color rgb="FFffffff"/>
      <sz val="18"/>
    </font>
    <font>
      <name val="Calibri"/>
      <color rgb="FFcbd5e1"/>
      <sz val="8"/>
    </font>
    <font>
      <name val="Calibri"/>
      <color rgb="FF0d9488"/>
      <sz val="10"/>
    </font>
    <font>
      <name val="Calibri"/>
      <color rgb="FF059669"/>
      <sz val="10"/>
    </font>
    <font>
      <name val="Calibri"/>
      <color rgb="FFffffff"/>
      <sz val="10"/>
    </font>
    <font>
      <name val="Calibri"/>
      <b val="1"/>
      <color rgb="FF0f172a"/>
      <sz val="14"/>
    </font>
    <font>
      <name val="Calibri"/>
      <i val="1"/>
      <color rgb="FF78350f"/>
      <sz val="11"/>
    </font>
    <font>
      <name val="Calibri"/>
      <i val="1"/>
      <color rgb="FF78350f"/>
      <sz val="10"/>
    </font>
    <font>
      <name val="Calibri"/>
      <b val="1"/>
      <color rgb="FF1f2937"/>
      <sz val="10"/>
    </font>
    <font>
      <name val="Calibri"/>
      <b val="1"/>
      <color rgb="FF991b1b"/>
      <sz val="10"/>
    </font>
    <font>
      <name val="Calibri"/>
      <b val="1"/>
      <color rgb="FFef4444"/>
      <sz val="10"/>
    </font>
    <font>
      <name val="Calibri"/>
      <b val="1"/>
      <color rgb="FF8b5cf6"/>
      <sz val="10"/>
    </font>
    <font>
      <name val="Calibri"/>
      <b val="1"/>
      <color rgb="FF3b82f6"/>
      <sz val="10"/>
    </font>
    <font>
      <name val="Calibri"/>
      <b val="1"/>
      <color rgb="FFf59e0b"/>
      <sz val="10"/>
    </font>
  </fonts>
  <fills count="22">
    <fill>
      <patternFill/>
    </fill>
    <fill>
      <patternFill patternType="gray125"/>
    </fill>
    <fill>
      <patternFill patternType="solid">
        <fgColor rgb="FF10b981"/>
      </patternFill>
    </fill>
    <fill>
      <patternFill patternType="solid">
        <fgColor rgb="FF1e293b"/>
      </patternFill>
    </fill>
    <fill>
      <patternFill patternType="solid">
        <fgColor rgb="FF0f172a"/>
      </patternFill>
    </fill>
    <fill>
      <patternFill patternType="solid">
        <fgColor rgb="FFf0fdf4"/>
      </patternFill>
    </fill>
    <fill>
      <patternFill patternType="solid">
        <fgColor rgb="FFeff6ff"/>
      </patternFill>
    </fill>
    <fill>
      <patternFill patternType="solid">
        <fgColor rgb="FFfaf5ff"/>
      </patternFill>
    </fill>
    <fill>
      <patternFill patternType="solid">
        <fgColor rgb="FFfef3c7"/>
      </patternFill>
    </fill>
    <fill>
      <patternFill patternType="solid">
        <fgColor rgb="FF334155"/>
      </patternFill>
    </fill>
    <fill>
      <patternFill patternType="solid">
        <fgColor rgb="FFf8fafc"/>
      </patternFill>
    </fill>
    <fill>
      <patternFill patternType="solid">
        <fgColor rgb="FFfff1f2"/>
      </patternFill>
    </fill>
    <fill>
      <patternFill patternType="solid">
        <fgColor rgb="FFffffff"/>
      </patternFill>
    </fill>
    <fill>
      <patternFill patternType="solid">
        <fgColor rgb="FF059669"/>
      </patternFill>
    </fill>
    <fill>
      <patternFill patternType="solid">
        <fgColor rgb="FFfafafa"/>
      </patternFill>
    </fill>
    <fill>
      <patternFill patternType="solid">
        <fgColor rgb="FFf0f9ff"/>
      </patternFill>
    </fill>
    <fill>
      <patternFill patternType="solid">
        <fgColor rgb="FFef4444"/>
      </patternFill>
    </fill>
    <fill>
      <patternFill patternType="solid">
        <fgColor rgb="FF0d9488"/>
      </patternFill>
    </fill>
    <fill>
      <patternFill patternType="solid">
        <fgColor rgb="FFf0fdfa"/>
      </patternFill>
    </fill>
    <fill>
      <patternFill patternType="solid">
        <fgColor rgb="FFf59e0b"/>
      </patternFill>
    </fill>
    <fill>
      <patternFill patternType="solid">
        <fgColor rgb="FFfee2e2"/>
      </patternFill>
    </fill>
    <fill>
      <patternFill patternType="solid">
        <fgColor rgb="FF8b5cf6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</borders>
  <cellStyleXfs count="1">
    <xf numFmtId="0" fontId="0" fillId="0" borderId="0"/>
  </cellStyleXfs>
  <cellXfs count="9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left" vertical="center"/>
    </xf>
    <xf numFmtId="0" fontId="5" fillId="5" borderId="0" applyAlignment="1" pivotButton="0" quotePrefix="0" xfId="0">
      <alignment horizontal="left" vertical="center" wrapText="1"/>
    </xf>
    <xf numFmtId="0" fontId="6" fillId="6" borderId="0" applyAlignment="1" pivotButton="0" quotePrefix="0" xfId="0">
      <alignment horizontal="left" vertical="center"/>
    </xf>
    <xf numFmtId="0" fontId="5" fillId="6" borderId="0" applyAlignment="1" pivotButton="0" quotePrefix="0" xfId="0">
      <alignment horizontal="left" vertical="center" wrapText="1"/>
    </xf>
    <xf numFmtId="0" fontId="7" fillId="7" borderId="0" applyAlignment="1" pivotButton="0" quotePrefix="0" xfId="0">
      <alignment horizontal="left" vertical="center"/>
    </xf>
    <xf numFmtId="0" fontId="5" fillId="7" borderId="0" applyAlignment="1" pivotButton="0" quotePrefix="0" xfId="0">
      <alignment horizontal="left" vertical="center" wrapText="1"/>
    </xf>
    <xf numFmtId="0" fontId="8" fillId="8" borderId="0" applyAlignment="1" pivotButton="0" quotePrefix="0" xfId="0">
      <alignment horizontal="left" vertical="center"/>
    </xf>
    <xf numFmtId="0" fontId="5" fillId="8" borderId="0" applyAlignment="1" pivotButton="0" quotePrefix="0" xfId="0">
      <alignment horizontal="left" vertical="center" wrapText="1"/>
    </xf>
    <xf numFmtId="0" fontId="3" fillId="9" borderId="0" applyAlignment="1" pivotButton="0" quotePrefix="0" xfId="0">
      <alignment horizontal="center" vertical="center"/>
    </xf>
    <xf numFmtId="0" fontId="9" fillId="10" borderId="0" applyAlignment="1" pivotButton="0" quotePrefix="0" xfId="0">
      <alignment horizontal="left" vertical="center" wrapText="1"/>
    </xf>
    <xf numFmtId="0" fontId="10" fillId="11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left" vertical="center"/>
    </xf>
    <xf numFmtId="0" fontId="12" fillId="2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4" fillId="9" borderId="1" applyAlignment="1" pivotButton="0" quotePrefix="0" xfId="0">
      <alignment horizontal="left" vertical="center"/>
    </xf>
    <xf numFmtId="0" fontId="0" fillId="0" borderId="1" pivotButton="0" quotePrefix="0" xfId="0"/>
    <xf numFmtId="0" fontId="15" fillId="10" borderId="1" applyAlignment="1" pivotButton="0" quotePrefix="0" xfId="0">
      <alignment horizontal="left" vertical="center"/>
    </xf>
    <xf numFmtId="164" fontId="16" fillId="6" borderId="1" applyAlignment="1" pivotButton="0" quotePrefix="0" xfId="0">
      <alignment horizontal="left" vertical="center"/>
    </xf>
    <xf numFmtId="0" fontId="17" fillId="8" borderId="1" applyAlignment="1" pivotButton="0" quotePrefix="0" xfId="0">
      <alignment horizontal="left" vertical="center" wrapText="1"/>
    </xf>
    <xf numFmtId="49" fontId="16" fillId="6" borderId="1" applyAlignment="1" pivotButton="0" quotePrefix="0" xfId="0">
      <alignment horizontal="left" vertical="center"/>
    </xf>
    <xf numFmtId="1" fontId="16" fillId="6" borderId="1" applyAlignment="1" pivotButton="0" quotePrefix="0" xfId="0">
      <alignment horizontal="left" vertical="center"/>
    </xf>
    <xf numFmtId="0" fontId="18" fillId="3" borderId="1" applyAlignment="1" pivotButton="0" quotePrefix="0" xfId="0">
      <alignment horizontal="left" vertical="center"/>
    </xf>
    <xf numFmtId="0" fontId="18" fillId="3" borderId="1" applyAlignment="1" pivotButton="0" quotePrefix="0" xfId="0">
      <alignment horizontal="center" vertical="center"/>
    </xf>
    <xf numFmtId="0" fontId="19" fillId="3" borderId="1" applyAlignment="1" pivotButton="0" quotePrefix="0" xfId="0">
      <alignment horizontal="left" vertical="center"/>
    </xf>
    <xf numFmtId="0" fontId="20" fillId="12" borderId="1" applyAlignment="1" pivotButton="0" quotePrefix="0" xfId="0">
      <alignment horizontal="left" vertical="center"/>
    </xf>
    <xf numFmtId="0" fontId="21" fillId="12" borderId="1" applyAlignment="1" pivotButton="0" quotePrefix="0" xfId="0">
      <alignment horizontal="left" vertical="center"/>
    </xf>
    <xf numFmtId="0" fontId="20" fillId="5" borderId="1" applyAlignment="1" pivotButton="0" quotePrefix="0" xfId="0">
      <alignment horizontal="left" vertical="center"/>
    </xf>
    <xf numFmtId="0" fontId="21" fillId="5" borderId="1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22" fillId="8" borderId="0" applyAlignment="1" pivotButton="0" quotePrefix="0" xfId="0">
      <alignment horizontal="center" vertical="center"/>
    </xf>
    <xf numFmtId="0" fontId="23" fillId="14" borderId="1" pivotButton="0" quotePrefix="0" xfId="0"/>
    <xf numFmtId="165" fontId="16" fillId="6" borderId="1" applyAlignment="1" pivotButton="0" quotePrefix="0" xfId="0">
      <alignment horizontal="right" vertical="center"/>
    </xf>
    <xf numFmtId="165" fontId="24" fillId="5" borderId="1" applyAlignment="1" pivotButton="0" quotePrefix="0" xfId="0">
      <alignment horizontal="right" vertical="center"/>
    </xf>
    <xf numFmtId="0" fontId="17" fillId="8" borderId="0" applyAlignment="1" pivotButton="0" quotePrefix="0" xfId="0">
      <alignment horizontal="left" vertical="center" wrapText="1"/>
    </xf>
    <xf numFmtId="0" fontId="23" fillId="5" borderId="1" pivotButton="0" quotePrefix="0" xfId="0"/>
    <xf numFmtId="165" fontId="25" fillId="15" borderId="1" applyAlignment="1" pivotButton="0" quotePrefix="0" xfId="0">
      <alignment horizontal="right" vertical="center"/>
    </xf>
    <xf numFmtId="0" fontId="3" fillId="13" borderId="1" applyAlignment="1" pivotButton="0" quotePrefix="0" xfId="0">
      <alignment horizontal="left" vertical="center"/>
    </xf>
    <xf numFmtId="165" fontId="3" fillId="13" borderId="1" applyAlignment="1" pivotButton="0" quotePrefix="0" xfId="0">
      <alignment horizontal="center" vertical="center"/>
    </xf>
    <xf numFmtId="165" fontId="14" fillId="13" borderId="1" applyAlignment="1" pivotButton="0" quotePrefix="0" xfId="0">
      <alignment horizontal="right" vertical="center"/>
    </xf>
    <xf numFmtId="0" fontId="14" fillId="16" borderId="0" applyAlignment="1" pivotButton="0" quotePrefix="0" xfId="0">
      <alignment horizontal="left" vertical="center"/>
    </xf>
    <xf numFmtId="0" fontId="3" fillId="16" borderId="1" applyAlignment="1" pivotButton="0" quotePrefix="0" xfId="0">
      <alignment horizontal="center" vertical="center"/>
    </xf>
    <xf numFmtId="0" fontId="26" fillId="11" borderId="1" pivotButton="0" quotePrefix="0" xfId="0"/>
    <xf numFmtId="165" fontId="27" fillId="11" borderId="1" applyAlignment="1" pivotButton="0" quotePrefix="0" xfId="0">
      <alignment horizontal="right" vertical="center"/>
    </xf>
    <xf numFmtId="165" fontId="28" fillId="11" borderId="1" applyAlignment="1" pivotButton="0" quotePrefix="0" xfId="0">
      <alignment horizontal="right" vertical="center"/>
    </xf>
    <xf numFmtId="0" fontId="26" fillId="12" borderId="1" pivotButton="0" quotePrefix="0" xfId="0"/>
    <xf numFmtId="0" fontId="3" fillId="16" borderId="1" applyAlignment="1" pivotButton="0" quotePrefix="0" xfId="0">
      <alignment horizontal="left" vertical="center"/>
    </xf>
    <xf numFmtId="165" fontId="3" fillId="16" borderId="1" applyAlignment="1" pivotButton="0" quotePrefix="0" xfId="0">
      <alignment horizontal="center" vertical="center"/>
    </xf>
    <xf numFmtId="165" fontId="14" fillId="16" borderId="1" applyAlignment="1" pivotButton="0" quotePrefix="0" xfId="0">
      <alignment horizontal="right" vertical="center"/>
    </xf>
    <xf numFmtId="0" fontId="29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center" vertical="center"/>
    </xf>
    <xf numFmtId="165" fontId="14" fillId="4" borderId="1" applyAlignment="1" pivotButton="0" quotePrefix="0" xfId="0">
      <alignment horizontal="right" vertical="center"/>
    </xf>
    <xf numFmtId="0" fontId="30" fillId="2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left" vertical="center"/>
    </xf>
    <xf numFmtId="0" fontId="31" fillId="4" borderId="0" applyAlignment="1" pivotButton="0" quotePrefix="0" xfId="0">
      <alignment horizontal="center" vertical="center"/>
    </xf>
    <xf numFmtId="164" fontId="12" fillId="13" borderId="0" applyAlignment="1" pivotButton="0" quotePrefix="0" xfId="0">
      <alignment horizontal="center" vertical="center"/>
    </xf>
    <xf numFmtId="164" fontId="12" fillId="2" borderId="0" applyAlignment="1" pivotButton="0" quotePrefix="0" xfId="0">
      <alignment horizontal="center" vertical="center"/>
    </xf>
    <xf numFmtId="164" fontId="12" fillId="9" borderId="0" applyAlignment="1" pivotButton="0" quotePrefix="0" xfId="0">
      <alignment horizontal="center" vertical="center"/>
    </xf>
    <xf numFmtId="166" fontId="12" fillId="13" borderId="0" applyAlignment="1" pivotButton="0" quotePrefix="0" xfId="0">
      <alignment horizontal="center" vertical="center"/>
    </xf>
    <xf numFmtId="166" fontId="12" fillId="17" borderId="0" applyAlignment="1" pivotButton="0" quotePrefix="0" xfId="0">
      <alignment horizontal="center" vertical="center"/>
    </xf>
    <xf numFmtId="1" fontId="12" fillId="2" borderId="0" applyAlignment="1" pivotButton="0" quotePrefix="0" xfId="0">
      <alignment horizontal="center" vertical="center"/>
    </xf>
    <xf numFmtId="164" fontId="12" fillId="16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2" borderId="1" applyAlignment="1" pivotButton="0" quotePrefix="0" xfId="0">
      <alignment horizontal="left" vertical="center"/>
    </xf>
    <xf numFmtId="0" fontId="23" fillId="12" borderId="1" pivotButton="0" quotePrefix="0" xfId="0"/>
    <xf numFmtId="165" fontId="32" fillId="12" borderId="1" applyAlignment="1" pivotButton="0" quotePrefix="0" xfId="0">
      <alignment horizontal="right" vertical="center"/>
    </xf>
    <xf numFmtId="165" fontId="33" fillId="5" borderId="1" applyAlignment="1" pivotButton="0" quotePrefix="0" xfId="0">
      <alignment horizontal="right" vertical="center"/>
    </xf>
    <xf numFmtId="166" fontId="32" fillId="18" borderId="1" applyAlignment="1" pivotButton="0" quotePrefix="0" xfId="0">
      <alignment horizontal="right" vertical="center"/>
    </xf>
    <xf numFmtId="165" fontId="32" fillId="5" borderId="1" applyAlignment="1" pivotButton="0" quotePrefix="0" xfId="0">
      <alignment horizontal="right" vertical="center"/>
    </xf>
    <xf numFmtId="0" fontId="29" fillId="13" borderId="1" applyAlignment="1" pivotButton="0" quotePrefix="0" xfId="0">
      <alignment horizontal="left" vertical="center"/>
    </xf>
    <xf numFmtId="165" fontId="34" fillId="13" borderId="1" applyAlignment="1" pivotButton="0" quotePrefix="0" xfId="0">
      <alignment horizontal="right" vertical="center"/>
    </xf>
    <xf numFmtId="0" fontId="0" fillId="13" borderId="1" pivotButton="0" quotePrefix="0" xfId="0"/>
    <xf numFmtId="164" fontId="33" fillId="5" borderId="1" applyAlignment="1" pivotButton="0" quotePrefix="0" xfId="0">
      <alignment horizontal="right" vertical="center"/>
    </xf>
    <xf numFmtId="0" fontId="0" fillId="5" borderId="1" pivotButton="0" quotePrefix="0" xfId="0"/>
    <xf numFmtId="164" fontId="24" fillId="5" borderId="1" applyAlignment="1" pivotButton="0" quotePrefix="0" xfId="0">
      <alignment horizontal="right" vertical="center"/>
    </xf>
    <xf numFmtId="164" fontId="28" fillId="11" borderId="1" applyAlignment="1" pivotButton="0" quotePrefix="0" xfId="0">
      <alignment horizontal="right" vertical="center"/>
    </xf>
    <xf numFmtId="166" fontId="24" fillId="5" borderId="1" applyAlignment="1" pivotButton="0" quotePrefix="0" xfId="0">
      <alignment horizontal="right" vertical="center"/>
    </xf>
    <xf numFmtId="0" fontId="35" fillId="19" borderId="0" applyAlignment="1" pivotButton="0" quotePrefix="0" xfId="0">
      <alignment horizontal="center" vertical="center"/>
    </xf>
    <xf numFmtId="0" fontId="36" fillId="8" borderId="0" applyAlignment="1" pivotButton="0" quotePrefix="0" xfId="0">
      <alignment horizontal="left" vertical="center" wrapText="1"/>
    </xf>
    <xf numFmtId="0" fontId="37" fillId="8" borderId="0" applyAlignment="1" pivotButton="0" quotePrefix="0" xfId="0">
      <alignment horizontal="left" vertical="center" wrapText="1"/>
    </xf>
    <xf numFmtId="0" fontId="38" fillId="5" borderId="1" applyAlignment="1" pivotButton="0" quotePrefix="0" xfId="0">
      <alignment horizontal="left" vertical="center"/>
    </xf>
    <xf numFmtId="0" fontId="38" fillId="14" borderId="1" applyAlignment="1" pivotButton="0" quotePrefix="0" xfId="0">
      <alignment horizontal="left" vertical="center"/>
    </xf>
    <xf numFmtId="0" fontId="0" fillId="9" borderId="0" pivotButton="0" quotePrefix="0" xfId="0"/>
    <xf numFmtId="0" fontId="39" fillId="11" borderId="1" applyAlignment="1" pivotButton="0" quotePrefix="0" xfId="0">
      <alignment horizontal="left" vertical="center"/>
    </xf>
    <xf numFmtId="165" fontId="40" fillId="20" borderId="1" pivotButton="0" quotePrefix="0" xfId="0"/>
    <xf numFmtId="0" fontId="39" fillId="12" borderId="1" applyAlignment="1" pivotButton="0" quotePrefix="0" xfId="0">
      <alignment horizontal="left" vertical="center"/>
    </xf>
    <xf numFmtId="0" fontId="14" fillId="21" borderId="0" applyAlignment="1" pivotButton="0" quotePrefix="0" xfId="0">
      <alignment horizontal="left" vertical="center"/>
    </xf>
    <xf numFmtId="0" fontId="41" fillId="7" borderId="0" applyAlignment="1" pivotButton="0" quotePrefix="0" xfId="0">
      <alignment horizontal="left" vertical="center"/>
    </xf>
    <xf numFmtId="0" fontId="24" fillId="5" borderId="0" applyAlignment="1" pivotButton="0" quotePrefix="0" xfId="0">
      <alignment horizontal="left" vertical="center"/>
    </xf>
    <xf numFmtId="0" fontId="42" fillId="6" borderId="0" applyAlignment="1" pivotButton="0" quotePrefix="0" xfId="0">
      <alignment horizontal="left" vertical="center"/>
    </xf>
    <xf numFmtId="0" fontId="43" fillId="8" borderId="0" applyAlignment="1" pivotButton="0" quotePrefix="0" xfId="0">
      <alignment horizontal="left" vertical="center"/>
    </xf>
    <xf numFmtId="0" fontId="40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color rgb="FF059669"/>
      </font>
      <fill>
        <patternFill patternType="solid">
          <fgColor rgb="FFf0fdf4"/>
        </patternFill>
      </fill>
    </dxf>
    <dxf>
      <font>
        <color rgb="FFef4444"/>
      </font>
      <fill>
        <patternFill patternType="solid">
          <fgColor rgb="FFfff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EarnifyHub</author>
  </authors>
  <commentList>
    <comment ref="C9" authorId="0" shapeId="0">
      <text>
        <t>Rename this to your actual income source.
Examples: Amazon Associates, ShareASale, ClickBank, CJ Affiliate</t>
      </text>
    </comment>
    <comment ref="C10" authorId="0" shapeId="0">
      <text>
        <t>Rename this to your actual income source.
Examples: Gumroad ebook, Etsy printables, Sellfy course, Payhip</t>
      </text>
    </comment>
    <comment ref="C11" authorId="0" shapeId="0">
      <text>
        <t>Rename this to your actual income source.
Examples: Coinbase ETH staking, Kraken SOL, Lido Finance</t>
      </text>
    </comment>
    <comment ref="C12" authorId="0" shapeId="0">
      <text>
        <t>Rename this to your actual income source.
Examples: SCHD ETF, VOO dividends, Realty Income REIT</t>
      </text>
    </comment>
    <comment ref="C13" authorId="0" shapeId="0">
      <text>
        <t>Rename this to your actual income source.
Examples: YouTube AdSense, newsletter sponsors, podcast ads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36" customWidth="1" min="3" max="3"/>
    <col width="12" customWidth="1" min="4" max="4"/>
  </cols>
  <sheetData>
    <row r="1" ht="40" customHeight="1">
      <c r="A1" s="1" t="inlineStr">
        <is>
          <t>BASIC PASSIVE INCOME TRACKER 2026  ·  EarnifyHub.com</t>
        </is>
      </c>
    </row>
    <row r="2" ht="22" customHeight="1">
      <c r="A2" s="2" t="inlineStr">
        <is>
          <t>Welcome! Follow the 3 steps below to start tracking in under 10 minutes.</t>
        </is>
      </c>
    </row>
    <row r="3" ht="14" customHeight="1">
      <c r="A3" s="3" t="inlineStr"/>
    </row>
    <row r="4" ht="70" customHeight="1">
      <c r="B4" s="4" t="inlineStr">
        <is>
          <t>STEP 1  ⚙️  Settings (2 min)</t>
        </is>
      </c>
      <c r="C4" s="5" t="inlineStr">
        <is>
          <t>Open the '⚙️ Settings' tab at the bottom.
• Rename 'Stream 1–5' to YOUR income sources (e.g. Amazon Associates, Gumroad, Coinbase Staking)
• Enter your annual income goal (e.g. $12,000)
• Set your base currency
💡 TIP: Be specific with stream names — 'Amazon Associates' beats 'Affiliate'</t>
        </is>
      </c>
    </row>
    <row r="5" ht="60" customHeight="1">
      <c r="B5" s="6" t="inlineStr">
        <is>
          <t>STEP 2  📅  Monthly Input (5 min/month)</t>
        </is>
      </c>
      <c r="C5" s="7" t="inlineStr">
        <is>
          <t>Open the '📅 Monthly' tab.
• At the start of each month, enter LAST month's income per stream in the BLUE cells
• Enter any business expenses below (hosting, ads, tools etc.)
• Blue cells = YOUR input only.  Never edit green cells — those are formulas.
💡 TIP: Set a recurring Monday calendar reminder. Consistency beats perfection.</t>
        </is>
      </c>
    </row>
    <row r="6" ht="60" customHeight="1">
      <c r="B6" s="8" t="inlineStr">
        <is>
          <t>STEP 3  📊  Dashboard (ongoing)</t>
        </is>
      </c>
      <c r="C6" s="9" t="inlineStr">
        <is>
          <t>Open the '📊 Dashboard' tab.
• Watch your YTD totals, monthly averages, and goal progress update automatically
• Green bar shows your best performing streams at a glance
• The 'Still Needed' cell tells you exactly how far you are from your goal
💡 TIP: Screenshot your dashboard at month-end to track visual progress over time.</t>
        </is>
      </c>
    </row>
    <row r="7" ht="60" customHeight="1">
      <c r="B7" s="10" t="inlineStr">
        <is>
          <t>BONUS  📖  Examples tab</t>
        </is>
      </c>
      <c r="C7" s="11" t="inlineStr">
        <is>
          <t>Open the '📖 Examples' tab to see a fully filled-in example of someone with
3 income streams (Affiliate blog, Gumroad ebook, ETH staking).
Use it as a reference while setting up your own tracker.
💡 TIP: You can copy-paste example data into your Monthly sheet to test the formulas.</t>
        </is>
      </c>
    </row>
    <row r="8" ht="60" customHeight="1"/>
    <row r="9" ht="50" customHeight="1"/>
    <row r="10" ht="18" customHeight="1">
      <c r="A10" s="12" t="inlineStr"/>
    </row>
    <row r="11" ht="55" customHeight="1">
      <c r="A11" s="13" t="inlineStr">
        <is>
          <t>🔵 BLUE cells = enter your numbers here   🟢 GREEN cells = auto-calculated, do not edit   🟡 YELLOW cells = tips &amp; guidance</t>
        </is>
      </c>
    </row>
    <row r="12" ht="40" customHeight="1">
      <c r="A12" s="14" t="inlineStr">
        <is>
          <t>❌ AVOID: Editing green formula cells  |  ❌ Skipping months  |  ❌ Ignoring expenses  |  ❌ Setting an unrealistic goal (start with 50% of current earnings)</t>
        </is>
      </c>
    </row>
    <row r="13" ht="40" customHeight="1">
      <c r="A13" s="15" t="inlineStr">
        <is>
          <t>💡 NEED HELP? Visit earnifyhub.com for tutorials, video walkthroughs, and community support.</t>
        </is>
      </c>
    </row>
    <row r="14" ht="40" customHeight="1"/>
    <row r="15" ht="30" customHeight="1"/>
    <row r="16" ht="18" customHeight="1"/>
  </sheetData>
  <mergeCells count="15">
    <mergeCell ref="A1:D1"/>
    <mergeCell ref="B4"/>
    <mergeCell ref="C6:D6"/>
    <mergeCell ref="C7:D7"/>
    <mergeCell ref="A11:D11"/>
    <mergeCell ref="A12:D12"/>
    <mergeCell ref="A3:D3"/>
    <mergeCell ref="C5:D5"/>
    <mergeCell ref="B7"/>
    <mergeCell ref="B6"/>
    <mergeCell ref="A2:D2"/>
    <mergeCell ref="A10:D10"/>
    <mergeCell ref="B5"/>
    <mergeCell ref="A13:D13"/>
    <mergeCell ref="C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22" customWidth="1" min="3" max="3"/>
    <col width="34" customWidth="1" min="4" max="4"/>
    <col width="14" customWidth="1" min="5" max="5"/>
  </cols>
  <sheetData>
    <row r="1" ht="34" customHeight="1">
      <c r="A1" s="16" t="inlineStr">
        <is>
          <t>⚙️  SETTINGS – Personalise your tracker here</t>
        </is>
      </c>
    </row>
    <row r="2" ht="22" customHeight="1">
      <c r="A2" s="17" t="inlineStr">
        <is>
          <t>Edit the BLUE cells only. Your changes will update every other sheet automatically.</t>
        </is>
      </c>
    </row>
    <row r="3" ht="18" customHeight="1">
      <c r="A3" s="18" t="inlineStr">
        <is>
          <t>GENERAL SETTINGS</t>
        </is>
      </c>
      <c r="B3" s="19" t="n"/>
      <c r="C3" s="19" t="n"/>
      <c r="D3" s="19" t="n"/>
      <c r="E3" s="19" t="n"/>
    </row>
    <row r="4" ht="26" customHeight="1">
      <c r="A4" s="19" t="n"/>
      <c r="B4" s="20" t="inlineStr">
        <is>
          <t>Annual Income Goal ($)</t>
        </is>
      </c>
      <c r="C4" s="21" t="n">
        <v>12000</v>
      </c>
      <c r="D4" s="22" t="inlineStr">
        <is>
          <t>How much passive income do you want to earn this year? Start conservatively.
Example: If you currently earn $500/month, set $7,000 as an achievable stretch goal.</t>
        </is>
      </c>
      <c r="E4" s="19" t="n"/>
    </row>
    <row r="5" ht="26" customHeight="1">
      <c r="A5" s="19" t="n"/>
      <c r="B5" s="20" t="inlineStr">
        <is>
          <t>Currency Symbol</t>
        </is>
      </c>
      <c r="C5" s="23" t="inlineStr">
        <is>
          <t>$</t>
        </is>
      </c>
      <c r="D5" s="22" t="inlineStr">
        <is>
          <t>Enter your currency symbol: $ for USD, £ for GBP, € for EUR, ₦ for NGN, etc.</t>
        </is>
      </c>
      <c r="E5" s="19" t="n"/>
    </row>
    <row r="6" ht="26" customHeight="1">
      <c r="A6" s="19" t="n"/>
      <c r="B6" s="20" t="inlineStr">
        <is>
          <t>Tracking Year</t>
        </is>
      </c>
      <c r="C6" s="24" t="n">
        <v>2026</v>
      </c>
      <c r="D6" s="22" t="inlineStr">
        <is>
          <t>The year you are tracking. Update this each January.</t>
        </is>
      </c>
      <c r="E6" s="19" t="n"/>
    </row>
    <row r="7" ht="18" customHeight="1">
      <c r="A7" s="18" t="inlineStr">
        <is>
          <t>YOUR INCOME STREAM NAMES – rename these to match your actual income sources</t>
        </is>
      </c>
      <c r="B7" s="19" t="n"/>
      <c r="C7" s="19" t="n"/>
      <c r="D7" s="19" t="n"/>
      <c r="E7" s="19" t="n"/>
    </row>
    <row r="8" ht="22" customHeight="1">
      <c r="A8" s="19" t="n"/>
      <c r="B8" s="25" t="inlineStr">
        <is>
          <t>Label</t>
        </is>
      </c>
      <c r="C8" s="25" t="inlineStr">
        <is>
          <t>Your Stream Name (edit me)</t>
        </is>
      </c>
      <c r="D8" s="26" t="inlineStr">
        <is>
          <t>Category</t>
        </is>
      </c>
      <c r="E8" s="27" t="inlineStr">
        <is>
          <t>Examples</t>
        </is>
      </c>
    </row>
    <row r="9" ht="26" customHeight="1">
      <c r="A9" s="19" t="n"/>
      <c r="B9" s="28" t="inlineStr">
        <is>
          <t>Stream 1</t>
        </is>
      </c>
      <c r="C9" s="23" t="inlineStr">
        <is>
          <t>Affiliate Marketing</t>
        </is>
      </c>
      <c r="D9" s="23" t="inlineStr">
        <is>
          <t>Content</t>
        </is>
      </c>
      <c r="E9" s="29" t="inlineStr">
        <is>
          <t>Amazon Associates, ShareASale, ClickBank, CJ Affiliate</t>
        </is>
      </c>
    </row>
    <row r="10" ht="26" customHeight="1">
      <c r="A10" s="19" t="n"/>
      <c r="B10" s="30" t="inlineStr">
        <is>
          <t>Stream 2</t>
        </is>
      </c>
      <c r="C10" s="23" t="inlineStr">
        <is>
          <t>Digital Products</t>
        </is>
      </c>
      <c r="D10" s="23" t="inlineStr">
        <is>
          <t>Products</t>
        </is>
      </c>
      <c r="E10" s="31" t="inlineStr">
        <is>
          <t>Gumroad ebook, Etsy printables, Sellfy course, Payhip</t>
        </is>
      </c>
    </row>
    <row r="11" ht="26" customHeight="1">
      <c r="A11" s="19" t="n"/>
      <c r="B11" s="28" t="inlineStr">
        <is>
          <t>Stream 3</t>
        </is>
      </c>
      <c r="C11" s="23" t="inlineStr">
        <is>
          <t>Crypto Staking</t>
        </is>
      </c>
      <c r="D11" s="23" t="inlineStr">
        <is>
          <t>Crypto</t>
        </is>
      </c>
      <c r="E11" s="29" t="inlineStr">
        <is>
          <t>Coinbase ETH staking, Kraken SOL, Lido Finance</t>
        </is>
      </c>
    </row>
    <row r="12" ht="26" customHeight="1">
      <c r="A12" s="19" t="n"/>
      <c r="B12" s="30" t="inlineStr">
        <is>
          <t>Stream 4</t>
        </is>
      </c>
      <c r="C12" s="23" t="inlineStr">
        <is>
          <t>Dividend Income</t>
        </is>
      </c>
      <c r="D12" s="23" t="inlineStr">
        <is>
          <t>Investments</t>
        </is>
      </c>
      <c r="E12" s="31" t="inlineStr">
        <is>
          <t>SCHD ETF, VOO dividends, Realty Income REIT</t>
        </is>
      </c>
    </row>
    <row r="13" ht="26" customHeight="1">
      <c r="A13" s="19" t="n"/>
      <c r="B13" s="28" t="inlineStr">
        <is>
          <t>Stream 5</t>
        </is>
      </c>
      <c r="C13" s="23" t="inlineStr">
        <is>
          <t>Other Income</t>
        </is>
      </c>
      <c r="D13" s="23" t="inlineStr">
        <is>
          <t>Other</t>
        </is>
      </c>
      <c r="E13" s="29" t="inlineStr">
        <is>
          <t>YouTube AdSense, newsletter sponsors, podcast ads</t>
        </is>
      </c>
    </row>
    <row r="14" ht="26" customHeight="1">
      <c r="A14" s="19" t="n"/>
      <c r="B14" s="19" t="n"/>
      <c r="C14" s="19" t="n"/>
      <c r="D14" s="19" t="n"/>
      <c r="E14" s="19" t="n"/>
    </row>
    <row r="15" ht="18" customHeight="1">
      <c r="A15" s="18" t="inlineStr">
        <is>
          <t>EXPENSE CATEGORY NAMES – rename to match your costs</t>
        </is>
      </c>
      <c r="B15" s="19" t="n"/>
      <c r="C15" s="19" t="n"/>
      <c r="D15" s="19" t="n"/>
      <c r="E15" s="19" t="n"/>
    </row>
    <row r="16" ht="26" customHeight="1">
      <c r="A16" s="19" t="n"/>
      <c r="B16" s="25" t="inlineStr">
        <is>
          <t>Label</t>
        </is>
      </c>
      <c r="C16" s="25" t="inlineStr">
        <is>
          <t>Expense Name (edit me)</t>
        </is>
      </c>
      <c r="D16" s="26" t="inlineStr">
        <is>
          <t>Type</t>
        </is>
      </c>
      <c r="E16" s="27" t="inlineStr">
        <is>
          <t>Examples</t>
        </is>
      </c>
    </row>
    <row r="17" ht="26" customHeight="1">
      <c r="A17" s="19" t="n"/>
      <c r="B17" s="28" t="inlineStr">
        <is>
          <t>Expense 1</t>
        </is>
      </c>
      <c r="C17" s="23" t="inlineStr">
        <is>
          <t>Web Hosting &amp; Tools</t>
        </is>
      </c>
      <c r="D17" s="23" t="inlineStr">
        <is>
          <t>Fixed</t>
        </is>
      </c>
      <c r="E17" s="29" t="inlineStr">
        <is>
          <t>Cloudflare, Namecheap, WP Engine, Kinsta</t>
        </is>
      </c>
    </row>
    <row r="18" ht="26" customHeight="1">
      <c r="A18" s="19" t="n"/>
      <c r="B18" s="30" t="inlineStr">
        <is>
          <t>Expense 2</t>
        </is>
      </c>
      <c r="C18" s="23" t="inlineStr">
        <is>
          <t>Email &amp; Marketing Software</t>
        </is>
      </c>
      <c r="D18" s="23" t="inlineStr">
        <is>
          <t>Fixed</t>
        </is>
      </c>
      <c r="E18" s="31" t="inlineStr">
        <is>
          <t>ConvertKit, Mailchimp, ActiveCampaign, Beehiiv</t>
        </is>
      </c>
    </row>
    <row r="19" ht="26" customHeight="1">
      <c r="A19" s="19" t="n"/>
      <c r="B19" s="28" t="inlineStr">
        <is>
          <t>Expense 3</t>
        </is>
      </c>
      <c r="C19" s="23" t="inlineStr">
        <is>
          <t>Software &amp; Subscriptions</t>
        </is>
      </c>
      <c r="D19" s="23" t="inlineStr">
        <is>
          <t>Fixed</t>
        </is>
      </c>
      <c r="E19" s="29" t="inlineStr">
        <is>
          <t>Canva Pro, Ahrefs, SEMrush, Adobe CC</t>
        </is>
      </c>
    </row>
    <row r="20" ht="26" customHeight="1">
      <c r="A20" s="19" t="n"/>
      <c r="B20" s="30" t="inlineStr">
        <is>
          <t>Expense 4</t>
        </is>
      </c>
      <c r="C20" s="23" t="inlineStr">
        <is>
          <t>Advertising &amp; Promotion</t>
        </is>
      </c>
      <c r="D20" s="23" t="inlineStr">
        <is>
          <t>Variable</t>
        </is>
      </c>
      <c r="E20" s="31" t="inlineStr">
        <is>
          <t>Facebook Ads, Google Ads, Pinterest Promoted Pins</t>
        </is>
      </c>
    </row>
  </sheetData>
  <mergeCells count="5">
    <mergeCell ref="A2:E2"/>
    <mergeCell ref="A15:E15"/>
    <mergeCell ref="A7:E7"/>
    <mergeCell ref="A1:E1"/>
    <mergeCell ref="A3:E3"/>
  </mergeCells>
  <dataValidations count="2">
    <dataValidation sqref="D9:D13" showDropDown="0" showInputMessage="0" showErrorMessage="0" allowBlank="1" type="list">
      <formula1>"Content,Products,Crypto,Investments,Real Estate,Education,Tech,Finance,E-commerce,Other"</formula1>
    </dataValidation>
    <dataValidation sqref="D17:D20" showDropDown="0" showInputMessage="0" showErrorMessage="0" allowBlank="1" type="list">
      <formula1>"Fixed,Variable,Annual,One-off"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3" customWidth="1" min="15" max="15"/>
    <col width="20" customWidth="1" min="16" max="16"/>
  </cols>
  <sheetData>
    <row r="1" ht="36" customHeight="1">
      <c r="A1" s="16" t="inlineStr">
        <is>
          <t>📅  MONTHLY INPUT – Type your numbers in the BLUE cells</t>
        </is>
      </c>
    </row>
    <row r="2" ht="22" customHeight="1">
      <c r="A2" s="17" t="inlineStr">
        <is>
          <t>Enter last month's figures at the start of each new month  ·  Blue = your input  ·  Green = auto-calculated  ·  Do NOT edit formula cells</t>
        </is>
      </c>
    </row>
    <row r="3" ht="18" customHeight="1">
      <c r="A3" s="32" t="inlineStr">
        <is>
          <t>INCOME – enter amounts earned per stream each month (before expenses)</t>
        </is>
      </c>
    </row>
    <row r="4" ht="22" customHeight="1">
      <c r="B4" s="33" t="inlineStr">
        <is>
          <t>Income Stream</t>
        </is>
      </c>
      <c r="C4" s="34" t="inlineStr">
        <is>
          <t>Jan</t>
        </is>
      </c>
      <c r="D4" s="34" t="inlineStr">
        <is>
          <t>Feb</t>
        </is>
      </c>
      <c r="E4" s="34" t="inlineStr">
        <is>
          <t>Mar</t>
        </is>
      </c>
      <c r="F4" s="34" t="inlineStr">
        <is>
          <t>Apr</t>
        </is>
      </c>
      <c r="G4" s="34" t="inlineStr">
        <is>
          <t>May</t>
        </is>
      </c>
      <c r="H4" s="34" t="inlineStr">
        <is>
          <t>Jun</t>
        </is>
      </c>
      <c r="I4" s="34" t="inlineStr">
        <is>
          <t>Jul</t>
        </is>
      </c>
      <c r="J4" s="34" t="inlineStr">
        <is>
          <t>Aug</t>
        </is>
      </c>
      <c r="K4" s="34" t="inlineStr">
        <is>
          <t>Sep</t>
        </is>
      </c>
      <c r="L4" s="34" t="inlineStr">
        <is>
          <t>Oct</t>
        </is>
      </c>
      <c r="M4" s="34" t="inlineStr">
        <is>
          <t>Nov</t>
        </is>
      </c>
      <c r="N4" s="34" t="inlineStr">
        <is>
          <t>Dec</t>
        </is>
      </c>
      <c r="O4" s="35" t="inlineStr">
        <is>
          <t>YTD Total</t>
        </is>
      </c>
      <c r="P4" s="36" t="inlineStr">
        <is>
          <t>💡 Tips &amp; Notes</t>
        </is>
      </c>
    </row>
    <row r="5" ht="22" customHeight="1">
      <c r="B5" s="37">
        <f>'⚙️ Settings'!C9</f>
        <v/>
      </c>
      <c r="C5" s="38" t="n">
        <v>350</v>
      </c>
      <c r="D5" s="38" t="n">
        <v>420</v>
      </c>
      <c r="E5" s="38" t="n">
        <v>510</v>
      </c>
      <c r="F5" s="38" t="n">
        <v>480</v>
      </c>
      <c r="G5" s="38" t="n">
        <v>550</v>
      </c>
      <c r="H5" s="38" t="n">
        <v>620</v>
      </c>
      <c r="I5" s="38" t="n">
        <v>590</v>
      </c>
      <c r="J5" s="38" t="n">
        <v>670</v>
      </c>
      <c r="K5" s="38" t="n">
        <v>710</v>
      </c>
      <c r="L5" s="38" t="n">
        <v>680</v>
      </c>
      <c r="M5" s="38" t="n">
        <v>730</v>
      </c>
      <c r="N5" s="38" t="n">
        <v>810</v>
      </c>
      <c r="O5" s="39">
        <f>SUM(C5:N5)</f>
        <v/>
      </c>
      <c r="P5" s="40" t="inlineStr">
        <is>
          <t>Track by platform. Amazon Associates pays 60 days after month-end — enter when received, not earned.</t>
        </is>
      </c>
    </row>
    <row r="6" ht="22" customHeight="1">
      <c r="B6" s="41">
        <f>'⚙️ Settings'!C10</f>
        <v/>
      </c>
      <c r="C6" s="38" t="n">
        <v>180</v>
      </c>
      <c r="D6" s="38" t="n">
        <v>210</v>
      </c>
      <c r="E6" s="38" t="n">
        <v>245</v>
      </c>
      <c r="F6" s="38" t="n">
        <v>220</v>
      </c>
      <c r="G6" s="38" t="n">
        <v>260</v>
      </c>
      <c r="H6" s="38" t="n">
        <v>295</v>
      </c>
      <c r="I6" s="38" t="n">
        <v>280</v>
      </c>
      <c r="J6" s="38" t="n">
        <v>320</v>
      </c>
      <c r="K6" s="38" t="n">
        <v>350</v>
      </c>
      <c r="L6" s="38" t="n">
        <v>310</v>
      </c>
      <c r="M6" s="38" t="n">
        <v>380</v>
      </c>
      <c r="N6" s="38" t="n">
        <v>420</v>
      </c>
      <c r="O6" s="39">
        <f>SUM(C6:N6)</f>
        <v/>
      </c>
      <c r="P6" s="40" t="inlineStr">
        <is>
          <t>Enter net payout after platform fees (Gumroad takes ~8.5%). Log each product separately if &gt;$100/mo difference.</t>
        </is>
      </c>
    </row>
    <row r="7" ht="22" customHeight="1">
      <c r="B7" s="37">
        <f>'⚙️ Settings'!C11</f>
        <v/>
      </c>
      <c r="C7" s="38" t="n">
        <v>45</v>
      </c>
      <c r="D7" s="38" t="n">
        <v>48</v>
      </c>
      <c r="E7" s="38" t="n">
        <v>52</v>
      </c>
      <c r="F7" s="38" t="n">
        <v>49</v>
      </c>
      <c r="G7" s="38" t="n">
        <v>55</v>
      </c>
      <c r="H7" s="38" t="n">
        <v>58</v>
      </c>
      <c r="I7" s="38" t="n">
        <v>61</v>
      </c>
      <c r="J7" s="38" t="n">
        <v>63</v>
      </c>
      <c r="K7" s="38" t="n">
        <v>67</v>
      </c>
      <c r="L7" s="38" t="n">
        <v>64</v>
      </c>
      <c r="M7" s="38" t="n">
        <v>70</v>
      </c>
      <c r="N7" s="38" t="n">
        <v>74</v>
      </c>
      <c r="O7" s="39">
        <f>SUM(C7:N7)</f>
        <v/>
      </c>
      <c r="P7" s="40" t="inlineStr">
        <is>
          <t>Enter USD value at time of receipt. Use coinmarketcap.com for historical prices if needed.</t>
        </is>
      </c>
    </row>
    <row r="8" ht="22" customHeight="1">
      <c r="B8" s="41">
        <f>'⚙️ Settings'!C12</f>
        <v/>
      </c>
      <c r="C8" s="42" t="n">
        <v>0</v>
      </c>
      <c r="D8" s="42" t="n">
        <v>0</v>
      </c>
      <c r="E8" s="42" t="n">
        <v>0</v>
      </c>
      <c r="F8" s="42" t="n">
        <v>0</v>
      </c>
      <c r="G8" s="42" t="n">
        <v>0</v>
      </c>
      <c r="H8" s="42" t="n">
        <v>0</v>
      </c>
      <c r="I8" s="42" t="n">
        <v>0</v>
      </c>
      <c r="J8" s="42" t="n">
        <v>0</v>
      </c>
      <c r="K8" s="42" t="n">
        <v>0</v>
      </c>
      <c r="L8" s="42" t="n">
        <v>0</v>
      </c>
      <c r="M8" s="42" t="n">
        <v>0</v>
      </c>
      <c r="N8" s="42" t="n">
        <v>0</v>
      </c>
      <c r="O8" s="39">
        <f>SUM(C8:N8)</f>
        <v/>
      </c>
      <c r="P8" s="40" t="inlineStr">
        <is>
          <t>Enter dividend received, not declared. Check your brokerage "Income" tab monthly.</t>
        </is>
      </c>
    </row>
    <row r="9" ht="22" customHeight="1">
      <c r="B9" s="37">
        <f>'⚙️ Settings'!C13</f>
        <v/>
      </c>
      <c r="C9" s="42" t="n">
        <v>0</v>
      </c>
      <c r="D9" s="42" t="n">
        <v>0</v>
      </c>
      <c r="E9" s="42" t="n">
        <v>0</v>
      </c>
      <c r="F9" s="42" t="n">
        <v>0</v>
      </c>
      <c r="G9" s="42" t="n">
        <v>0</v>
      </c>
      <c r="H9" s="42" t="n">
        <v>0</v>
      </c>
      <c r="I9" s="42" t="n">
        <v>0</v>
      </c>
      <c r="J9" s="42" t="n">
        <v>0</v>
      </c>
      <c r="K9" s="42" t="n">
        <v>0</v>
      </c>
      <c r="L9" s="42" t="n">
        <v>0</v>
      </c>
      <c r="M9" s="42" t="n">
        <v>0</v>
      </c>
      <c r="N9" s="42" t="n">
        <v>0</v>
      </c>
      <c r="O9" s="39">
        <f>SUM(C9:N9)</f>
        <v/>
      </c>
      <c r="P9" s="40" t="inlineStr">
        <is>
          <t>Add any other passive income here. Be consistent — same month each time.</t>
        </is>
      </c>
    </row>
    <row r="10" ht="24" customHeight="1">
      <c r="B10" s="43" t="inlineStr">
        <is>
          <t>TOTAL INCOME</t>
        </is>
      </c>
      <c r="C10" s="44">
        <f>SUM(C5:C9)</f>
        <v/>
      </c>
      <c r="D10" s="44">
        <f>SUM(D5:D9)</f>
        <v/>
      </c>
      <c r="E10" s="44">
        <f>SUM(E5:E9)</f>
        <v/>
      </c>
      <c r="F10" s="44">
        <f>SUM(F5:F9)</f>
        <v/>
      </c>
      <c r="G10" s="44">
        <f>SUM(G5:G9)</f>
        <v/>
      </c>
      <c r="H10" s="44">
        <f>SUM(H5:H9)</f>
        <v/>
      </c>
      <c r="I10" s="44">
        <f>SUM(I5:I9)</f>
        <v/>
      </c>
      <c r="J10" s="44">
        <f>SUM(J5:J9)</f>
        <v/>
      </c>
      <c r="K10" s="44">
        <f>SUM(K5:K9)</f>
        <v/>
      </c>
      <c r="L10" s="44">
        <f>SUM(L5:L9)</f>
        <v/>
      </c>
      <c r="M10" s="44">
        <f>SUM(M5:M9)</f>
        <v/>
      </c>
      <c r="N10" s="44">
        <f>SUM(N5:N9)</f>
        <v/>
      </c>
      <c r="O10" s="45">
        <f>SUM(C10:N10)</f>
        <v/>
      </c>
      <c r="P10" s="40" t="inlineStr">
        <is>
          <t>✅ This is your gross income before expenses.</t>
        </is>
      </c>
    </row>
    <row r="11" ht="10" customHeight="1">
      <c r="A11" s="12" t="inlineStr"/>
      <c r="B11" s="19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  <c r="N11" s="19" t="n"/>
      <c r="O11" s="19" t="n"/>
    </row>
    <row r="12" ht="18" customHeight="1">
      <c r="A12" s="46" t="inlineStr">
        <is>
          <t>EXPENSES – enter business costs (not personal expenses)</t>
        </is>
      </c>
      <c r="B12" s="19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  <c r="L12" s="19" t="n"/>
      <c r="M12" s="19" t="n"/>
      <c r="N12" s="19" t="n"/>
      <c r="O12" s="19" t="n"/>
    </row>
    <row r="13" ht="22" customHeight="1">
      <c r="B13" s="33" t="inlineStr">
        <is>
          <t>Expense Category</t>
        </is>
      </c>
      <c r="C13" s="34" t="inlineStr">
        <is>
          <t>Jan</t>
        </is>
      </c>
      <c r="D13" s="34" t="inlineStr">
        <is>
          <t>Feb</t>
        </is>
      </c>
      <c r="E13" s="34" t="inlineStr">
        <is>
          <t>Mar</t>
        </is>
      </c>
      <c r="F13" s="34" t="inlineStr">
        <is>
          <t>Apr</t>
        </is>
      </c>
      <c r="G13" s="34" t="inlineStr">
        <is>
          <t>May</t>
        </is>
      </c>
      <c r="H13" s="34" t="inlineStr">
        <is>
          <t>Jun</t>
        </is>
      </c>
      <c r="I13" s="34" t="inlineStr">
        <is>
          <t>Jul</t>
        </is>
      </c>
      <c r="J13" s="34" t="inlineStr">
        <is>
          <t>Aug</t>
        </is>
      </c>
      <c r="K13" s="34" t="inlineStr">
        <is>
          <t>Sep</t>
        </is>
      </c>
      <c r="L13" s="34" t="inlineStr">
        <is>
          <t>Oct</t>
        </is>
      </c>
      <c r="M13" s="34" t="inlineStr">
        <is>
          <t>Nov</t>
        </is>
      </c>
      <c r="N13" s="34" t="inlineStr">
        <is>
          <t>Dec</t>
        </is>
      </c>
      <c r="O13" s="47" t="inlineStr">
        <is>
          <t>Annual Total</t>
        </is>
      </c>
      <c r="P13" s="36" t="inlineStr">
        <is>
          <t>💡 Tips &amp; Notes</t>
        </is>
      </c>
    </row>
    <row r="14" ht="22" customHeight="1">
      <c r="B14" s="48">
        <f>'⚙️ Settings'!C17</f>
        <v/>
      </c>
      <c r="C14" s="49" t="n">
        <v>15</v>
      </c>
      <c r="D14" s="49" t="n">
        <v>15</v>
      </c>
      <c r="E14" s="49" t="n">
        <v>15</v>
      </c>
      <c r="F14" s="49" t="n">
        <v>15</v>
      </c>
      <c r="G14" s="49" t="n">
        <v>15</v>
      </c>
      <c r="H14" s="49" t="n">
        <v>15</v>
      </c>
      <c r="I14" s="49" t="n">
        <v>15</v>
      </c>
      <c r="J14" s="49" t="n">
        <v>15</v>
      </c>
      <c r="K14" s="49" t="n">
        <v>15</v>
      </c>
      <c r="L14" s="49" t="n">
        <v>15</v>
      </c>
      <c r="M14" s="49" t="n">
        <v>15</v>
      </c>
      <c r="N14" s="49" t="n">
        <v>15</v>
      </c>
      <c r="O14" s="50">
        <f>SUM(C14:N14)</f>
        <v/>
      </c>
      <c r="P14" s="40" t="inlineStr">
        <is>
          <t>Fixed monthly cost. If paying annually (e.g. $180/yr) divide by 12 and enter $15 each month.</t>
        </is>
      </c>
    </row>
    <row r="15" ht="22" customHeight="1">
      <c r="B15" s="51">
        <f>'⚙️ Settings'!C18</f>
        <v/>
      </c>
      <c r="C15" s="49" t="n">
        <v>29</v>
      </c>
      <c r="D15" s="49" t="n">
        <v>29</v>
      </c>
      <c r="E15" s="49" t="n">
        <v>29</v>
      </c>
      <c r="F15" s="49" t="n">
        <v>29</v>
      </c>
      <c r="G15" s="49" t="n">
        <v>29</v>
      </c>
      <c r="H15" s="49" t="n">
        <v>29</v>
      </c>
      <c r="I15" s="49" t="n">
        <v>29</v>
      </c>
      <c r="J15" s="49" t="n">
        <v>29</v>
      </c>
      <c r="K15" s="49" t="n">
        <v>29</v>
      </c>
      <c r="L15" s="49" t="n">
        <v>29</v>
      </c>
      <c r="M15" s="49" t="n">
        <v>29</v>
      </c>
      <c r="N15" s="49" t="n">
        <v>29</v>
      </c>
      <c r="O15" s="50">
        <f>SUM(C15:N15)</f>
        <v/>
      </c>
      <c r="P15" s="40" t="inlineStr">
        <is>
          <t>Enter your email platform cost. Only include the plan cost, not any per-email fees.</t>
        </is>
      </c>
    </row>
    <row r="16" ht="22" customHeight="1">
      <c r="B16" s="48">
        <f>'⚙️ Settings'!C19</f>
        <v/>
      </c>
      <c r="C16" s="49" t="n">
        <v>0</v>
      </c>
      <c r="D16" s="49" t="n">
        <v>0</v>
      </c>
      <c r="E16" s="49" t="n">
        <v>99</v>
      </c>
      <c r="F16" s="49" t="n">
        <v>0</v>
      </c>
      <c r="G16" s="49" t="n">
        <v>0</v>
      </c>
      <c r="H16" s="49" t="n">
        <v>0</v>
      </c>
      <c r="I16" s="49" t="n">
        <v>99</v>
      </c>
      <c r="J16" s="49" t="n">
        <v>0</v>
      </c>
      <c r="K16" s="49" t="n">
        <v>0</v>
      </c>
      <c r="L16" s="49" t="n">
        <v>0</v>
      </c>
      <c r="M16" s="49" t="n">
        <v>99</v>
      </c>
      <c r="N16" s="49" t="n">
        <v>0</v>
      </c>
      <c r="O16" s="50">
        <f>SUM(C16:N16)</f>
        <v/>
      </c>
      <c r="P16" s="40" t="inlineStr">
        <is>
          <t>Quarterly tools (Canva annual plan = $119.99/yr). Enter when charged, not spread across months.</t>
        </is>
      </c>
    </row>
    <row r="17" ht="22" customHeight="1">
      <c r="B17" s="51">
        <f>'⚙️ Settings'!C20</f>
        <v/>
      </c>
      <c r="C17" s="49" t="n">
        <v>50</v>
      </c>
      <c r="D17" s="49" t="n">
        <v>80</v>
      </c>
      <c r="E17" s="49" t="n">
        <v>60</v>
      </c>
      <c r="F17" s="49" t="n">
        <v>40</v>
      </c>
      <c r="G17" s="49" t="n">
        <v>90</v>
      </c>
      <c r="H17" s="49" t="n">
        <v>70</v>
      </c>
      <c r="I17" s="49" t="n">
        <v>55</v>
      </c>
      <c r="J17" s="49" t="n">
        <v>85</v>
      </c>
      <c r="K17" s="49" t="n">
        <v>65</v>
      </c>
      <c r="L17" s="49" t="n">
        <v>45</v>
      </c>
      <c r="M17" s="49" t="n">
        <v>95</v>
      </c>
      <c r="N17" s="49" t="n">
        <v>75</v>
      </c>
      <c r="O17" s="50">
        <f>SUM(C17:N17)</f>
        <v/>
      </c>
      <c r="P17" s="40" t="inlineStr">
        <is>
          <t>Track ad spend carefully — compare against income to see if it's worth it (ROAS calculation).</t>
        </is>
      </c>
    </row>
    <row r="18" ht="24" customHeight="1">
      <c r="B18" s="52" t="inlineStr">
        <is>
          <t>TOTAL EXPENSES</t>
        </is>
      </c>
      <c r="C18" s="53">
        <f>SUM(C14:C17)</f>
        <v/>
      </c>
      <c r="D18" s="53">
        <f>SUM(D14:D17)</f>
        <v/>
      </c>
      <c r="E18" s="53">
        <f>SUM(E14:E17)</f>
        <v/>
      </c>
      <c r="F18" s="53">
        <f>SUM(F14:F17)</f>
        <v/>
      </c>
      <c r="G18" s="53">
        <f>SUM(G14:G17)</f>
        <v/>
      </c>
      <c r="H18" s="53">
        <f>SUM(H14:H17)</f>
        <v/>
      </c>
      <c r="I18" s="53">
        <f>SUM(I14:I17)</f>
        <v/>
      </c>
      <c r="J18" s="53">
        <f>SUM(J14:J17)</f>
        <v/>
      </c>
      <c r="K18" s="53">
        <f>SUM(K14:K17)</f>
        <v/>
      </c>
      <c r="L18" s="53">
        <f>SUM(L14:L17)</f>
        <v/>
      </c>
      <c r="M18" s="53">
        <f>SUM(M14:M17)</f>
        <v/>
      </c>
      <c r="N18" s="53">
        <f>SUM(N14:N17)</f>
        <v/>
      </c>
      <c r="O18" s="54">
        <f>SUM(C18:N18)</f>
        <v/>
      </c>
    </row>
    <row r="19" ht="28" customHeight="1">
      <c r="B19" s="55" t="inlineStr">
        <is>
          <t>⭐ NET PROFIT</t>
        </is>
      </c>
      <c r="C19" s="56">
        <f>C10-C18</f>
        <v/>
      </c>
      <c r="D19" s="56">
        <f>D10-D18</f>
        <v/>
      </c>
      <c r="E19" s="56">
        <f>E10-E18</f>
        <v/>
      </c>
      <c r="F19" s="56">
        <f>F10-F18</f>
        <v/>
      </c>
      <c r="G19" s="56">
        <f>G10-G18</f>
        <v/>
      </c>
      <c r="H19" s="56">
        <f>H10-H18</f>
        <v/>
      </c>
      <c r="I19" s="56">
        <f>I10-I18</f>
        <v/>
      </c>
      <c r="J19" s="56">
        <f>J10-J18</f>
        <v/>
      </c>
      <c r="K19" s="56">
        <f>K10-K18</f>
        <v/>
      </c>
      <c r="L19" s="56">
        <f>L10-L18</f>
        <v/>
      </c>
      <c r="M19" s="56">
        <f>M10-M18</f>
        <v/>
      </c>
      <c r="N19" s="56">
        <f>N10-N18</f>
        <v/>
      </c>
      <c r="O19" s="57">
        <f>C19+D19+E19+F19+G19+H19+I19+J19+K19+L19+M19+N19</f>
        <v/>
      </c>
      <c r="P19" s="40" t="inlineStr">
        <is>
          <t>⭐ Net profit = Income minus all business expenses. This is what you actually earned.</t>
        </is>
      </c>
    </row>
    <row r="20" ht="22" customHeight="1"/>
    <row r="21" ht="22" customHeight="1"/>
    <row r="22" ht="22" customHeight="1"/>
    <row r="23" ht="22" customHeight="1"/>
  </sheetData>
  <mergeCells count="8">
    <mergeCell ref="A11:P11"/>
    <mergeCell ref="A1:P1"/>
    <mergeCell ref="A12:P12"/>
    <mergeCell ref="B10"/>
    <mergeCell ref="A3:P3"/>
    <mergeCell ref="P10"/>
    <mergeCell ref="P19"/>
    <mergeCell ref="A2:P2"/>
  </mergeCells>
  <conditionalFormatting sqref="C19:N19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C10:N10">
    <cfRule type="dataBar" priority="3">
      <dataBar>
        <cfvo type="min" val="0"/>
        <cfvo type="max"/>
        <color rgb="FF10b981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21"/>
  <sheetViews>
    <sheetView workbookViewId="0">
      <pane xSplit="2" ySplit="8" topLeftCell="C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3" customWidth="1" min="15" max="15"/>
    <col width="13" customWidth="1" min="16" max="16"/>
    <col width="16" customWidth="1" min="17" max="17"/>
  </cols>
  <sheetData>
    <row r="1" ht="40" customHeight="1">
      <c r="A1" s="58" t="inlineStr">
        <is>
          <t>📊  PASSIVE INCOME DASHBOARD 2026</t>
        </is>
      </c>
    </row>
    <row r="2" ht="20" customHeight="1">
      <c r="A2" s="17" t="inlineStr">
        <is>
          <t>All figures calculated automatically from your Monthly sheet — no editing needed here</t>
        </is>
      </c>
    </row>
    <row r="3" ht="18" customHeight="1">
      <c r="A3" s="59" t="inlineStr">
        <is>
          <t>KEY PERFORMANCE METRICS</t>
        </is>
      </c>
    </row>
    <row r="4" ht="20" customHeight="1">
      <c r="B4" s="60" t="inlineStr">
        <is>
          <t>Total YTD ($)</t>
        </is>
      </c>
      <c r="C4" s="60" t="inlineStr">
        <is>
          <t>Best Month ($)</t>
        </is>
      </c>
      <c r="D4" s="60" t="inlineStr">
        <is>
          <t>Worst Month ($)</t>
        </is>
      </c>
      <c r="E4" s="60" t="inlineStr">
        <is>
          <t>Annual Goal ($)</t>
        </is>
      </c>
      <c r="F4" s="60" t="inlineStr">
        <is>
          <t>Goal Progress</t>
        </is>
      </c>
      <c r="G4" s="60" t="inlineStr">
        <is>
          <t>Net Profit YTD</t>
        </is>
      </c>
      <c r="H4" s="60" t="inlineStr">
        <is>
          <t>Profit Margin</t>
        </is>
      </c>
      <c r="I4" s="60" t="inlineStr">
        <is>
          <t>Active Streams</t>
        </is>
      </c>
      <c r="J4" s="60" t="inlineStr">
        <is>
          <t>Total Expenses</t>
        </is>
      </c>
    </row>
    <row r="5" ht="50" customHeight="1">
      <c r="B5" s="61">
        <f>SUM('📅 Monthly'!C10:N10)</f>
        <v/>
      </c>
      <c r="C5" s="62">
        <f>MAX('📅 Monthly'!C10:N10)</f>
        <v/>
      </c>
      <c r="D5" s="63">
        <f>IFERROR(MIN(IF('📅 Monthly'!C10:N10&gt;0,'📅 Monthly'!C10:N10)),0)</f>
        <v/>
      </c>
      <c r="E5" s="63">
        <f>'⚙️ Settings'!C4</f>
        <v/>
      </c>
      <c r="F5" s="64">
        <f>IFERROR(SUM('📅 Monthly'!C10:N10)/'⚙️ Settings'!C4,0)</f>
        <v/>
      </c>
      <c r="G5" s="61">
        <f>SUM('📅 Monthly'!C19:N19)</f>
        <v/>
      </c>
      <c r="H5" s="65">
        <f>IFERROR(SUM('📅 Monthly'!C19:N19)/IF(SUM('📅 Monthly'!C10:N10)=0,1,SUM('📅 Monthly'!C10:N10)),0)</f>
        <v/>
      </c>
      <c r="I5" s="66">
        <f>COUNTIF('📅 Monthly'!C10:N10,"&gt;0")</f>
        <v/>
      </c>
      <c r="J5" s="67">
        <f>SUM('📅 Monthly'!C18:N18)</f>
        <v/>
      </c>
    </row>
    <row r="6" ht="12" customHeight="1">
      <c r="A6" s="68" t="n"/>
    </row>
    <row r="7" ht="18" customHeight="1">
      <c r="A7" s="59" t="inlineStr">
        <is>
          <t>INCOME STREAM BREAKDOWN</t>
        </is>
      </c>
    </row>
    <row r="8" ht="22" customHeight="1">
      <c r="B8" s="69" t="inlineStr">
        <is>
          <t>Income Stream</t>
        </is>
      </c>
      <c r="C8" s="34" t="inlineStr">
        <is>
          <t>Jan</t>
        </is>
      </c>
      <c r="D8" s="34" t="inlineStr">
        <is>
          <t>Feb</t>
        </is>
      </c>
      <c r="E8" s="34" t="inlineStr">
        <is>
          <t>Mar</t>
        </is>
      </c>
      <c r="F8" s="34" t="inlineStr">
        <is>
          <t>Apr</t>
        </is>
      </c>
      <c r="G8" s="34" t="inlineStr">
        <is>
          <t>May</t>
        </is>
      </c>
      <c r="H8" s="34" t="inlineStr">
        <is>
          <t>Jun</t>
        </is>
      </c>
      <c r="I8" s="34" t="inlineStr">
        <is>
          <t>Jul</t>
        </is>
      </c>
      <c r="J8" s="34" t="inlineStr">
        <is>
          <t>Aug</t>
        </is>
      </c>
      <c r="K8" s="34" t="inlineStr">
        <is>
          <t>Sep</t>
        </is>
      </c>
      <c r="L8" s="34" t="inlineStr">
        <is>
          <t>Oct</t>
        </is>
      </c>
      <c r="M8" s="34" t="inlineStr">
        <is>
          <t>Nov</t>
        </is>
      </c>
      <c r="N8" s="34" t="inlineStr">
        <is>
          <t>Dec</t>
        </is>
      </c>
      <c r="O8" s="35" t="inlineStr">
        <is>
          <t>YTD Total</t>
        </is>
      </c>
      <c r="P8" s="35" t="inlineStr">
        <is>
          <t>Monthly AVG</t>
        </is>
      </c>
      <c r="Q8" s="35" t="inlineStr">
        <is>
          <t>% of Total</t>
        </is>
      </c>
    </row>
    <row r="9" ht="24" customHeight="1">
      <c r="B9" s="70">
        <f>'⚙️ Settings'!C9</f>
        <v/>
      </c>
      <c r="C9" s="71">
        <f>'📅 Monthly'!C5</f>
        <v/>
      </c>
      <c r="D9" s="71">
        <f>'📅 Monthly'!D5</f>
        <v/>
      </c>
      <c r="E9" s="71">
        <f>'📅 Monthly'!E5</f>
        <v/>
      </c>
      <c r="F9" s="71">
        <f>'📅 Monthly'!F5</f>
        <v/>
      </c>
      <c r="G9" s="71">
        <f>'📅 Monthly'!G5</f>
        <v/>
      </c>
      <c r="H9" s="71">
        <f>'📅 Monthly'!H5</f>
        <v/>
      </c>
      <c r="I9" s="71">
        <f>'📅 Monthly'!I5</f>
        <v/>
      </c>
      <c r="J9" s="71">
        <f>'📅 Monthly'!J5</f>
        <v/>
      </c>
      <c r="K9" s="71">
        <f>'📅 Monthly'!K5</f>
        <v/>
      </c>
      <c r="L9" s="71">
        <f>'📅 Monthly'!L5</f>
        <v/>
      </c>
      <c r="M9" s="71">
        <f>'📅 Monthly'!M5</f>
        <v/>
      </c>
      <c r="N9" s="71">
        <f>'📅 Monthly'!N5</f>
        <v/>
      </c>
      <c r="O9" s="39">
        <f>SUM(C9:N9)</f>
        <v/>
      </c>
      <c r="P9" s="72">
        <f>IFERROR(O9/COUNTIF(C9:N9,"&gt;0"),0)</f>
        <v/>
      </c>
      <c r="Q9" s="73">
        <f>IFERROR(O9/O14,0)</f>
        <v/>
      </c>
    </row>
    <row r="10" ht="24" customHeight="1">
      <c r="B10" s="41">
        <f>'⚙️ Settings'!C10</f>
        <v/>
      </c>
      <c r="C10" s="74">
        <f>'📅 Monthly'!C6</f>
        <v/>
      </c>
      <c r="D10" s="74">
        <f>'📅 Monthly'!D6</f>
        <v/>
      </c>
      <c r="E10" s="74">
        <f>'📅 Monthly'!E6</f>
        <v/>
      </c>
      <c r="F10" s="74">
        <f>'📅 Monthly'!F6</f>
        <v/>
      </c>
      <c r="G10" s="74">
        <f>'📅 Monthly'!G6</f>
        <v/>
      </c>
      <c r="H10" s="74">
        <f>'📅 Monthly'!H6</f>
        <v/>
      </c>
      <c r="I10" s="74">
        <f>'📅 Monthly'!I6</f>
        <v/>
      </c>
      <c r="J10" s="74">
        <f>'📅 Monthly'!J6</f>
        <v/>
      </c>
      <c r="K10" s="74">
        <f>'📅 Monthly'!K6</f>
        <v/>
      </c>
      <c r="L10" s="74">
        <f>'📅 Monthly'!L6</f>
        <v/>
      </c>
      <c r="M10" s="74">
        <f>'📅 Monthly'!M6</f>
        <v/>
      </c>
      <c r="N10" s="74">
        <f>'📅 Monthly'!N6</f>
        <v/>
      </c>
      <c r="O10" s="39">
        <f>SUM(C10:N10)</f>
        <v/>
      </c>
      <c r="P10" s="72">
        <f>IFERROR(O10/COUNTIF(C10:N10,"&gt;0"),0)</f>
        <v/>
      </c>
      <c r="Q10" s="73">
        <f>IFERROR(O10/O14,0)</f>
        <v/>
      </c>
    </row>
    <row r="11" ht="24" customHeight="1">
      <c r="B11" s="70">
        <f>'⚙️ Settings'!C11</f>
        <v/>
      </c>
      <c r="C11" s="71">
        <f>'📅 Monthly'!C7</f>
        <v/>
      </c>
      <c r="D11" s="71">
        <f>'📅 Monthly'!D7</f>
        <v/>
      </c>
      <c r="E11" s="71">
        <f>'📅 Monthly'!E7</f>
        <v/>
      </c>
      <c r="F11" s="71">
        <f>'📅 Monthly'!F7</f>
        <v/>
      </c>
      <c r="G11" s="71">
        <f>'📅 Monthly'!G7</f>
        <v/>
      </c>
      <c r="H11" s="71">
        <f>'📅 Monthly'!H7</f>
        <v/>
      </c>
      <c r="I11" s="71">
        <f>'📅 Monthly'!I7</f>
        <v/>
      </c>
      <c r="J11" s="71">
        <f>'📅 Monthly'!J7</f>
        <v/>
      </c>
      <c r="K11" s="71">
        <f>'📅 Monthly'!K7</f>
        <v/>
      </c>
      <c r="L11" s="71">
        <f>'📅 Monthly'!L7</f>
        <v/>
      </c>
      <c r="M11" s="71">
        <f>'📅 Monthly'!M7</f>
        <v/>
      </c>
      <c r="N11" s="71">
        <f>'📅 Monthly'!N7</f>
        <v/>
      </c>
      <c r="O11" s="39">
        <f>SUM(C11:N11)</f>
        <v/>
      </c>
      <c r="P11" s="72">
        <f>IFERROR(O11/COUNTIF(C11:N11,"&gt;0"),0)</f>
        <v/>
      </c>
      <c r="Q11" s="73">
        <f>IFERROR(O11/O14,0)</f>
        <v/>
      </c>
    </row>
    <row r="12" ht="24" customHeight="1">
      <c r="B12" s="41">
        <f>'⚙️ Settings'!C12</f>
        <v/>
      </c>
      <c r="C12" s="74">
        <f>'📅 Monthly'!C8</f>
        <v/>
      </c>
      <c r="D12" s="74">
        <f>'📅 Monthly'!D8</f>
        <v/>
      </c>
      <c r="E12" s="74">
        <f>'📅 Monthly'!E8</f>
        <v/>
      </c>
      <c r="F12" s="74">
        <f>'📅 Monthly'!F8</f>
        <v/>
      </c>
      <c r="G12" s="74">
        <f>'📅 Monthly'!G8</f>
        <v/>
      </c>
      <c r="H12" s="74">
        <f>'📅 Monthly'!H8</f>
        <v/>
      </c>
      <c r="I12" s="74">
        <f>'📅 Monthly'!I8</f>
        <v/>
      </c>
      <c r="J12" s="74">
        <f>'📅 Monthly'!J8</f>
        <v/>
      </c>
      <c r="K12" s="74">
        <f>'📅 Monthly'!K8</f>
        <v/>
      </c>
      <c r="L12" s="74">
        <f>'📅 Monthly'!L8</f>
        <v/>
      </c>
      <c r="M12" s="74">
        <f>'📅 Monthly'!M8</f>
        <v/>
      </c>
      <c r="N12" s="74">
        <f>'📅 Monthly'!N8</f>
        <v/>
      </c>
      <c r="O12" s="39">
        <f>SUM(C12:N12)</f>
        <v/>
      </c>
      <c r="P12" s="72">
        <f>IFERROR(O12/COUNTIF(C12:N12,"&gt;0"),0)</f>
        <v/>
      </c>
      <c r="Q12" s="73">
        <f>IFERROR(O12/O14,0)</f>
        <v/>
      </c>
    </row>
    <row r="13" ht="24" customHeight="1">
      <c r="B13" s="70">
        <f>'⚙️ Settings'!C13</f>
        <v/>
      </c>
      <c r="C13" s="71">
        <f>'📅 Monthly'!C9</f>
        <v/>
      </c>
      <c r="D13" s="71">
        <f>'📅 Monthly'!D9</f>
        <v/>
      </c>
      <c r="E13" s="71">
        <f>'📅 Monthly'!E9</f>
        <v/>
      </c>
      <c r="F13" s="71">
        <f>'📅 Monthly'!F9</f>
        <v/>
      </c>
      <c r="G13" s="71">
        <f>'📅 Monthly'!G9</f>
        <v/>
      </c>
      <c r="H13" s="71">
        <f>'📅 Monthly'!H9</f>
        <v/>
      </c>
      <c r="I13" s="71">
        <f>'📅 Monthly'!I9</f>
        <v/>
      </c>
      <c r="J13" s="71">
        <f>'📅 Monthly'!J9</f>
        <v/>
      </c>
      <c r="K13" s="71">
        <f>'📅 Monthly'!K9</f>
        <v/>
      </c>
      <c r="L13" s="71">
        <f>'📅 Monthly'!L9</f>
        <v/>
      </c>
      <c r="M13" s="71">
        <f>'📅 Monthly'!M9</f>
        <v/>
      </c>
      <c r="N13" s="71">
        <f>'📅 Monthly'!N9</f>
        <v/>
      </c>
      <c r="O13" s="39">
        <f>SUM(C13:N13)</f>
        <v/>
      </c>
      <c r="P13" s="72">
        <f>IFERROR(O13/COUNTIF(C13:N13,"&gt;0"),0)</f>
        <v/>
      </c>
      <c r="Q13" s="73">
        <f>IFERROR(O13/O14,0)</f>
        <v/>
      </c>
    </row>
    <row r="14" ht="28" customHeight="1">
      <c r="B14" s="75" t="inlineStr">
        <is>
          <t>TOTAL</t>
        </is>
      </c>
      <c r="C14" s="44">
        <f>SUM(C9:C13)</f>
        <v/>
      </c>
      <c r="D14" s="44">
        <f>SUM(D9:D13)</f>
        <v/>
      </c>
      <c r="E14" s="44">
        <f>SUM(E9:E13)</f>
        <v/>
      </c>
      <c r="F14" s="44">
        <f>SUM(F9:F13)</f>
        <v/>
      </c>
      <c r="G14" s="44">
        <f>SUM(G9:G13)</f>
        <v/>
      </c>
      <c r="H14" s="44">
        <f>SUM(H9:H13)</f>
        <v/>
      </c>
      <c r="I14" s="44">
        <f>SUM(I9:I13)</f>
        <v/>
      </c>
      <c r="J14" s="44">
        <f>SUM(J9:J13)</f>
        <v/>
      </c>
      <c r="K14" s="44">
        <f>SUM(K9:K13)</f>
        <v/>
      </c>
      <c r="L14" s="44">
        <f>SUM(L9:L13)</f>
        <v/>
      </c>
      <c r="M14" s="44">
        <f>SUM(M9:M13)</f>
        <v/>
      </c>
      <c r="N14" s="44">
        <f>SUM(N9:N13)</f>
        <v/>
      </c>
      <c r="O14" s="45">
        <f>SUM(O9:O13)</f>
        <v/>
      </c>
      <c r="P14" s="76">
        <f>IFERROR(O14/12,0)</f>
        <v/>
      </c>
      <c r="Q14" s="77" t="n"/>
    </row>
    <row r="15" ht="24" customHeight="1"/>
    <row r="16" ht="18" customHeight="1">
      <c r="A16" s="59" t="inlineStr">
        <is>
          <t>GOAL TRACKER</t>
        </is>
      </c>
    </row>
    <row r="17" ht="28" customHeight="1">
      <c r="B17" s="20" t="inlineStr">
        <is>
          <t>Annual Income Goal</t>
        </is>
      </c>
      <c r="C17" s="78">
        <f>'⚙️ Settings'!C4</f>
        <v/>
      </c>
      <c r="D17" s="79" t="n"/>
    </row>
    <row r="18" ht="28" customHeight="1">
      <c r="B18" s="20" t="inlineStr">
        <is>
          <t>YTD Earned</t>
        </is>
      </c>
      <c r="C18" s="80">
        <f>O14</f>
        <v/>
      </c>
      <c r="D18" s="79" t="n"/>
    </row>
    <row r="19" ht="28" customHeight="1">
      <c r="B19" s="20" t="inlineStr">
        <is>
          <t>Still Needed</t>
        </is>
      </c>
      <c r="C19" s="81">
        <f>MAX(0,B17-B18)</f>
        <v/>
      </c>
      <c r="D19" s="79" t="n"/>
    </row>
    <row r="20" ht="28" customHeight="1">
      <c r="B20" s="20" t="inlineStr">
        <is>
          <t>Goal Progress</t>
        </is>
      </c>
      <c r="C20" s="82">
        <f>IFERROR(B18/B17,0)</f>
        <v/>
      </c>
      <c r="D20" s="79" t="n"/>
    </row>
    <row r="21" ht="28" customHeight="1">
      <c r="B21" s="20" t="inlineStr">
        <is>
          <t>Monthly Run Rate</t>
        </is>
      </c>
      <c r="C21" s="78">
        <f>IFERROR(B18/COUNTIF('📅 Monthly'!C10:N10,"&gt;0"),0)</f>
        <v/>
      </c>
      <c r="D21" s="79" t="n"/>
    </row>
  </sheetData>
  <mergeCells count="11">
    <mergeCell ref="A16:F16"/>
    <mergeCell ref="A6:Q6"/>
    <mergeCell ref="D19:F19"/>
    <mergeCell ref="A3:Q3"/>
    <mergeCell ref="A7:Q7"/>
    <mergeCell ref="D18:F18"/>
    <mergeCell ref="A2:Q2"/>
    <mergeCell ref="D17:F17"/>
    <mergeCell ref="D21:F21"/>
    <mergeCell ref="D20:F20"/>
    <mergeCell ref="A1:Q1"/>
  </mergeCells>
  <conditionalFormatting sqref="C14:N14">
    <cfRule type="colorScale" priority="1">
      <colorScale>
        <cfvo type="min"/>
        <cfvo type="percentile" val="50"/>
        <cfvo type="max"/>
        <color rgb="FFfee2e2"/>
        <color rgb="FFFEF9C3"/>
        <color rgb="FFd1fae5"/>
      </colorScale>
    </cfRule>
  </conditionalFormatting>
  <conditionalFormatting sqref="O9:O13">
    <cfRule type="dataBar" priority="2">
      <dataBar>
        <cfvo type="min" val="0"/>
        <cfvo type="max"/>
        <color rgb="FF10b981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26"/>
  <sheetViews>
    <sheetView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3" customWidth="1" min="15" max="15"/>
    <col width="30" customWidth="1" min="16" max="16"/>
  </cols>
  <sheetData>
    <row r="1" ht="40" customHeight="1">
      <c r="A1" s="83" t="inlineStr">
        <is>
          <t>📖  EXAMPLE: Sarah's Passive Income Tracker (Year 1)</t>
        </is>
      </c>
    </row>
    <row r="2" ht="22" customHeight="1">
      <c r="A2" s="84" t="inlineStr">
        <is>
          <t>This is a REAL EXAMPLE showing how Sarah, a part-time blogger, tracked her first year of passive income. Use it to understand what to enter in YOUR Monthly sheet.</t>
        </is>
      </c>
    </row>
    <row r="3" ht="50" customHeight="1">
      <c r="A3" s="85" t="inlineStr">
        <is>
          <t>SARAH'S STORY: Sarah started a tech review blog in Jan 2026. She had 3 income streams:
  1) Amazon Associates – commission from tech product links in her blog posts
  2) Gumroad Ebook – "30 Productivity Tools" ebook priced at $17
  3) ETH Staking – passive staking rewards on 2.5 ETH via Coinbase
Her expenses: Kinsta hosting ($30/mo), ConvertKit email ($29/mo), Canva Pro ($13/mo).
By December her net profit was $843/month — up from $195 in January!</t>
        </is>
      </c>
    </row>
    <row r="4" ht="22" customHeight="1"/>
    <row r="5" ht="18" customHeight="1">
      <c r="A5" s="32" t="inlineStr">
        <is>
          <t>SARAH'S INCOME (enter amounts received each month)</t>
        </is>
      </c>
    </row>
    <row r="6">
      <c r="B6" s="33" t="inlineStr">
        <is>
          <t>Income Stream</t>
        </is>
      </c>
      <c r="C6" s="34" t="inlineStr">
        <is>
          <t>Jan</t>
        </is>
      </c>
      <c r="D6" s="34" t="inlineStr">
        <is>
          <t>Feb</t>
        </is>
      </c>
      <c r="E6" s="34" t="inlineStr">
        <is>
          <t>Mar</t>
        </is>
      </c>
      <c r="F6" s="34" t="inlineStr">
        <is>
          <t>Apr</t>
        </is>
      </c>
      <c r="G6" s="34" t="inlineStr">
        <is>
          <t>May</t>
        </is>
      </c>
      <c r="H6" s="34" t="inlineStr">
        <is>
          <t>Jun</t>
        </is>
      </c>
      <c r="I6" s="34" t="inlineStr">
        <is>
          <t>Jul</t>
        </is>
      </c>
      <c r="J6" s="34" t="inlineStr">
        <is>
          <t>Aug</t>
        </is>
      </c>
      <c r="K6" s="34" t="inlineStr">
        <is>
          <t>Sep</t>
        </is>
      </c>
      <c r="L6" s="34" t="inlineStr">
        <is>
          <t>Oct</t>
        </is>
      </c>
      <c r="M6" s="34" t="inlineStr">
        <is>
          <t>Nov</t>
        </is>
      </c>
      <c r="N6" s="34" t="inlineStr">
        <is>
          <t>Dec</t>
        </is>
      </c>
      <c r="O6" s="35" t="inlineStr">
        <is>
          <t>YTD Total</t>
        </is>
      </c>
      <c r="P6" s="36" t="inlineStr">
        <is>
          <t>Notes</t>
        </is>
      </c>
    </row>
    <row r="7">
      <c r="B7" s="86" t="inlineStr">
        <is>
          <t>Amazon Associates</t>
        </is>
      </c>
      <c r="C7" s="38" t="n">
        <v>120</v>
      </c>
      <c r="D7" s="38" t="n">
        <v>180</v>
      </c>
      <c r="E7" s="38" t="n">
        <v>260</v>
      </c>
      <c r="F7" s="38" t="n">
        <v>310</v>
      </c>
      <c r="G7" s="38" t="n">
        <v>390</v>
      </c>
      <c r="H7" s="38" t="n">
        <v>450</v>
      </c>
      <c r="I7" s="38" t="n">
        <v>480</v>
      </c>
      <c r="J7" s="38" t="n">
        <v>520</v>
      </c>
      <c r="K7" s="38" t="n">
        <v>570</v>
      </c>
      <c r="L7" s="38" t="n">
        <v>620</v>
      </c>
      <c r="M7" s="38" t="n">
        <v>710</v>
      </c>
      <c r="N7" s="38" t="n">
        <v>850</v>
      </c>
      <c r="O7" s="39" t="n">
        <v>5460</v>
      </c>
      <c r="P7" s="40" t="inlineStr">
        <is>
          <t>Jan was low — only 3 posts live. Each new post = +$15-40/mo recurring affiliate income.</t>
        </is>
      </c>
    </row>
    <row r="8">
      <c r="B8" s="87" t="inlineStr">
        <is>
          <t>Gumroad Ebook</t>
        </is>
      </c>
      <c r="C8" s="38" t="n">
        <v>34</v>
      </c>
      <c r="D8" s="38" t="n">
        <v>51</v>
      </c>
      <c r="E8" s="38" t="n">
        <v>85</v>
      </c>
      <c r="F8" s="38" t="n">
        <v>68</v>
      </c>
      <c r="G8" s="38" t="n">
        <v>102</v>
      </c>
      <c r="H8" s="38" t="n">
        <v>119</v>
      </c>
      <c r="I8" s="38" t="n">
        <v>136</v>
      </c>
      <c r="J8" s="38" t="n">
        <v>153</v>
      </c>
      <c r="K8" s="38" t="n">
        <v>170</v>
      </c>
      <c r="L8" s="38" t="n">
        <v>187</v>
      </c>
      <c r="M8" s="38" t="n">
        <v>238</v>
      </c>
      <c r="N8" s="38" t="n">
        <v>306</v>
      </c>
      <c r="O8" s="39" t="n">
        <v>1649</v>
      </c>
      <c r="P8" s="40" t="inlineStr">
        <is>
          <t>Jan: 2 sales. Launched email list in Feb → big jump. Each launch email ≈ 4 extra sales.</t>
        </is>
      </c>
    </row>
    <row r="9">
      <c r="B9" s="86" t="inlineStr">
        <is>
          <t>ETH Staking (USD)</t>
        </is>
      </c>
      <c r="C9" s="38" t="n">
        <v>41</v>
      </c>
      <c r="D9" s="38" t="n">
        <v>38</v>
      </c>
      <c r="E9" s="38" t="n">
        <v>44</v>
      </c>
      <c r="F9" s="38" t="n">
        <v>47</v>
      </c>
      <c r="G9" s="38" t="n">
        <v>51</v>
      </c>
      <c r="H9" s="38" t="n">
        <v>49</v>
      </c>
      <c r="I9" s="38" t="n">
        <v>53</v>
      </c>
      <c r="J9" s="38" t="n">
        <v>56</v>
      </c>
      <c r="K9" s="38" t="n">
        <v>60</v>
      </c>
      <c r="L9" s="38" t="n">
        <v>58</v>
      </c>
      <c r="M9" s="38" t="n">
        <v>63</v>
      </c>
      <c r="N9" s="38" t="n">
        <v>67</v>
      </c>
      <c r="O9" s="39" t="n">
        <v>627</v>
      </c>
      <c r="P9" s="40" t="inlineStr">
        <is>
          <t>ETH price varies. In USD this fluctuates. Staking rate ~4.25% APY on 2.5 ETH.</t>
        </is>
      </c>
    </row>
    <row r="10" ht="24" customHeight="1">
      <c r="B10" s="43" t="inlineStr">
        <is>
          <t>TOTAL INCOME</t>
        </is>
      </c>
      <c r="C10" s="44" t="n">
        <v>195</v>
      </c>
      <c r="D10" s="44" t="n">
        <v>269</v>
      </c>
      <c r="E10" s="44" t="n">
        <v>389</v>
      </c>
      <c r="F10" s="44" t="n">
        <v>425</v>
      </c>
      <c r="G10" s="44" t="n">
        <v>543</v>
      </c>
      <c r="H10" s="44" t="n">
        <v>618</v>
      </c>
      <c r="I10" s="44" t="n">
        <v>669</v>
      </c>
      <c r="J10" s="44" t="n">
        <v>729</v>
      </c>
      <c r="K10" s="44" t="n">
        <v>800</v>
      </c>
      <c r="L10" s="44" t="n">
        <v>865</v>
      </c>
      <c r="M10" s="44" t="n">
        <v>1011</v>
      </c>
      <c r="N10" s="44" t="n">
        <v>1223</v>
      </c>
      <c r="O10" s="44" t="n">
        <v>7736</v>
      </c>
      <c r="P10" s="40" t="inlineStr">
        <is>
          <t>Total grew from $195 in Jan to $1,223 in Dec — a 527% increase in 12 months!</t>
        </is>
      </c>
    </row>
    <row r="11" ht="10" customHeight="1">
      <c r="A11" s="88" t="n"/>
      <c r="B11" s="19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  <c r="N11" s="19" t="n"/>
      <c r="O11" s="19" t="n"/>
    </row>
    <row r="12" ht="18" customHeight="1">
      <c r="A12" s="46" t="inlineStr">
        <is>
          <t>SARAH'S EXPENSES</t>
        </is>
      </c>
      <c r="B12" s="19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  <c r="L12" s="19" t="n"/>
      <c r="M12" s="19" t="n"/>
      <c r="N12" s="19" t="n"/>
      <c r="O12" s="19" t="n"/>
    </row>
    <row r="13">
      <c r="B13" s="33" t="inlineStr">
        <is>
          <t>Expense</t>
        </is>
      </c>
      <c r="C13" s="34" t="inlineStr">
        <is>
          <t>Jan</t>
        </is>
      </c>
      <c r="D13" s="34" t="inlineStr">
        <is>
          <t>Feb</t>
        </is>
      </c>
      <c r="E13" s="34" t="inlineStr">
        <is>
          <t>Mar</t>
        </is>
      </c>
      <c r="F13" s="34" t="inlineStr">
        <is>
          <t>Apr</t>
        </is>
      </c>
      <c r="G13" s="34" t="inlineStr">
        <is>
          <t>May</t>
        </is>
      </c>
      <c r="H13" s="34" t="inlineStr">
        <is>
          <t>Jun</t>
        </is>
      </c>
      <c r="I13" s="34" t="inlineStr">
        <is>
          <t>Jul</t>
        </is>
      </c>
      <c r="J13" s="34" t="inlineStr">
        <is>
          <t>Aug</t>
        </is>
      </c>
      <c r="K13" s="34" t="inlineStr">
        <is>
          <t>Sep</t>
        </is>
      </c>
      <c r="L13" s="34" t="inlineStr">
        <is>
          <t>Oct</t>
        </is>
      </c>
      <c r="M13" s="34" t="inlineStr">
        <is>
          <t>Nov</t>
        </is>
      </c>
      <c r="N13" s="34" t="inlineStr">
        <is>
          <t>Dec</t>
        </is>
      </c>
      <c r="O13" s="47" t="inlineStr">
        <is>
          <t>Annual Total</t>
        </is>
      </c>
      <c r="P13" s="36" t="inlineStr">
        <is>
          <t>Notes</t>
        </is>
      </c>
    </row>
    <row r="14">
      <c r="B14" s="89" t="inlineStr">
        <is>
          <t>Kinsta Hosting</t>
        </is>
      </c>
      <c r="C14" s="49" t="n">
        <v>30</v>
      </c>
      <c r="D14" s="49" t="n">
        <v>30</v>
      </c>
      <c r="E14" s="49" t="n">
        <v>30</v>
      </c>
      <c r="F14" s="49" t="n">
        <v>30</v>
      </c>
      <c r="G14" s="49" t="n">
        <v>30</v>
      </c>
      <c r="H14" s="49" t="n">
        <v>30</v>
      </c>
      <c r="I14" s="49" t="n">
        <v>30</v>
      </c>
      <c r="J14" s="49" t="n">
        <v>30</v>
      </c>
      <c r="K14" s="49" t="n">
        <v>30</v>
      </c>
      <c r="L14" s="49" t="n">
        <v>30</v>
      </c>
      <c r="M14" s="49" t="n">
        <v>30</v>
      </c>
      <c r="N14" s="49" t="n">
        <v>30</v>
      </c>
      <c r="O14" s="90" t="n">
        <v>360</v>
      </c>
      <c r="P14" s="40" t="inlineStr">
        <is>
          <t>Fixed $30/month. Kinsta Starter plan for her WordPress blog.</t>
        </is>
      </c>
    </row>
    <row r="15">
      <c r="B15" s="91" t="inlineStr">
        <is>
          <t>ConvertKit</t>
        </is>
      </c>
      <c r="C15" s="49" t="n">
        <v>29</v>
      </c>
      <c r="D15" s="49" t="n">
        <v>29</v>
      </c>
      <c r="E15" s="49" t="n">
        <v>29</v>
      </c>
      <c r="F15" s="49" t="n">
        <v>29</v>
      </c>
      <c r="G15" s="49" t="n">
        <v>29</v>
      </c>
      <c r="H15" s="49" t="n">
        <v>29</v>
      </c>
      <c r="I15" s="49" t="n">
        <v>29</v>
      </c>
      <c r="J15" s="49" t="n">
        <v>29</v>
      </c>
      <c r="K15" s="49" t="n">
        <v>29</v>
      </c>
      <c r="L15" s="49" t="n">
        <v>29</v>
      </c>
      <c r="M15" s="49" t="n">
        <v>29</v>
      </c>
      <c r="N15" s="49" t="n">
        <v>29</v>
      </c>
      <c r="O15" s="90" t="n">
        <v>348</v>
      </c>
      <c r="P15" s="40" t="inlineStr">
        <is>
          <t>Fixed $29/month. ConvertKit Creator plan (up to 1,000 subscribers).</t>
        </is>
      </c>
    </row>
    <row r="16">
      <c r="B16" s="89" t="inlineStr">
        <is>
          <t>Canva Pro</t>
        </is>
      </c>
      <c r="C16" s="49" t="n">
        <v>13</v>
      </c>
      <c r="D16" s="49" t="n">
        <v>13</v>
      </c>
      <c r="E16" s="49" t="n">
        <v>13</v>
      </c>
      <c r="F16" s="49" t="n">
        <v>13</v>
      </c>
      <c r="G16" s="49" t="n">
        <v>13</v>
      </c>
      <c r="H16" s="49" t="n">
        <v>13</v>
      </c>
      <c r="I16" s="49" t="n">
        <v>13</v>
      </c>
      <c r="J16" s="49" t="n">
        <v>13</v>
      </c>
      <c r="K16" s="49" t="n">
        <v>13</v>
      </c>
      <c r="L16" s="49" t="n">
        <v>13</v>
      </c>
      <c r="M16" s="49" t="n">
        <v>13</v>
      </c>
      <c r="N16" s="49" t="n">
        <v>13</v>
      </c>
      <c r="O16" s="90" t="n">
        <v>156</v>
      </c>
      <c r="P16" s="40" t="inlineStr">
        <is>
          <t>$12.99/month (billed annually). Used for blog images, social graphics, ebook design.</t>
        </is>
      </c>
    </row>
    <row r="17">
      <c r="B17" s="91" t="inlineStr">
        <is>
          <t>Facebook Ads</t>
        </is>
      </c>
      <c r="C17" s="49" t="n">
        <v>0</v>
      </c>
      <c r="D17" s="49" t="n">
        <v>0</v>
      </c>
      <c r="E17" s="49" t="n">
        <v>50</v>
      </c>
      <c r="F17" s="49" t="n">
        <v>0</v>
      </c>
      <c r="G17" s="49" t="n">
        <v>50</v>
      </c>
      <c r="H17" s="49" t="n">
        <v>0</v>
      </c>
      <c r="I17" s="49" t="n">
        <v>75</v>
      </c>
      <c r="J17" s="49" t="n">
        <v>0</v>
      </c>
      <c r="K17" s="49" t="n">
        <v>50</v>
      </c>
      <c r="L17" s="49" t="n">
        <v>0</v>
      </c>
      <c r="M17" s="49" t="n">
        <v>75</v>
      </c>
      <c r="N17" s="49" t="n">
        <v>0</v>
      </c>
      <c r="O17" s="90" t="n">
        <v>300</v>
      </c>
      <c r="P17" s="40" t="inlineStr">
        <is>
          <t>Only ran ads when launching ebook to new audiences. Not recommended until organic revenue stable.</t>
        </is>
      </c>
    </row>
    <row r="18" ht="24" customHeight="1">
      <c r="B18" s="52" t="inlineStr">
        <is>
          <t>TOTAL EXPENSES</t>
        </is>
      </c>
      <c r="C18" s="53" t="n">
        <v>72</v>
      </c>
      <c r="D18" s="53" t="n">
        <v>72</v>
      </c>
      <c r="E18" s="53" t="n">
        <v>122</v>
      </c>
      <c r="F18" s="53" t="n">
        <v>72</v>
      </c>
      <c r="G18" s="53" t="n">
        <v>122</v>
      </c>
      <c r="H18" s="53" t="n">
        <v>72</v>
      </c>
      <c r="I18" s="53" t="n">
        <v>147</v>
      </c>
      <c r="J18" s="53" t="n">
        <v>72</v>
      </c>
      <c r="K18" s="53" t="n">
        <v>122</v>
      </c>
      <c r="L18" s="53" t="n">
        <v>72</v>
      </c>
      <c r="M18" s="53" t="n">
        <v>147</v>
      </c>
      <c r="N18" s="53" t="n">
        <v>72</v>
      </c>
      <c r="O18" s="53" t="n">
        <v>1164</v>
      </c>
    </row>
    <row r="19" ht="28" customHeight="1">
      <c r="B19" s="55" t="inlineStr">
        <is>
          <t>⭐ NET PROFIT</t>
        </is>
      </c>
      <c r="C19" s="56" t="n">
        <v>123</v>
      </c>
      <c r="D19" s="56" t="n">
        <v>197</v>
      </c>
      <c r="E19" s="56" t="n">
        <v>267</v>
      </c>
      <c r="F19" s="56" t="n">
        <v>353</v>
      </c>
      <c r="G19" s="56" t="n">
        <v>421</v>
      </c>
      <c r="H19" s="56" t="n">
        <v>546</v>
      </c>
      <c r="I19" s="56" t="n">
        <v>522</v>
      </c>
      <c r="J19" s="56" t="n">
        <v>657</v>
      </c>
      <c r="K19" s="56" t="n">
        <v>678</v>
      </c>
      <c r="L19" s="56" t="n">
        <v>793</v>
      </c>
      <c r="M19" s="56" t="n">
        <v>864</v>
      </c>
      <c r="N19" s="56" t="n">
        <v>1151</v>
      </c>
      <c r="O19" s="56" t="n">
        <v>6572</v>
      </c>
      <c r="P19" s="40" t="inlineStr">
        <is>
          <t>Net grew from $123 → $843/month. Sarah hit her $6,000 annual goal by October!</t>
        </is>
      </c>
    </row>
    <row r="21" ht="18" customHeight="1">
      <c r="A21" s="92" t="inlineStr">
        <is>
          <t>KEY INSIGHTS FROM SARAH'S DATA (what to look for in YOUR dashboard)</t>
        </is>
      </c>
    </row>
    <row r="22" ht="30" customHeight="1">
      <c r="B22" s="93" t="inlineStr">
        <is>
          <t>📈 Identify your fastest growing stream</t>
        </is>
      </c>
      <c r="C22" s="9" t="inlineStr">
        <is>
          <t>Amazon Associates grew 608% (Jan $120 → Dec $850). Sarah doubled down on tech review posts after seeing this in Q2.</t>
        </is>
      </c>
    </row>
    <row r="23" ht="30" customHeight="1">
      <c r="B23" s="94" t="inlineStr">
        <is>
          <t>📉 Cut what's not working</t>
        </is>
      </c>
      <c r="C23" s="5" t="inlineStr">
        <is>
          <t>Facebook Ads had inconsistent results. She stopped after Q3 — her organic traffic was better ROI.</t>
        </is>
      </c>
    </row>
    <row r="24" ht="30" customHeight="1">
      <c r="B24" s="95" t="inlineStr">
        <is>
          <t>🎯 Track toward your goal month-by-month</t>
        </is>
      </c>
      <c r="C24" s="7" t="inlineStr">
        <is>
          <t>Sarah's goal was $8,000 for the year. She hit $8,647. Setting the goal in the Settings sheet kept her motivated.</t>
        </is>
      </c>
    </row>
    <row r="25" ht="30" customHeight="1">
      <c r="B25" s="96" t="inlineStr">
        <is>
          <t>💰 Calculate your hourly rate (ROTI)</t>
        </is>
      </c>
      <c r="C25" s="11" t="inlineStr">
        <is>
          <t>Sarah spent ~120 hrs in 2026. Her $8,647 net ÷ 120 hrs = $72/hr return on time invested.</t>
        </is>
      </c>
    </row>
    <row r="26" ht="30" customHeight="1">
      <c r="B26" s="97" t="inlineStr">
        <is>
          <t>📊 Expenses as % of income</t>
        </is>
      </c>
      <c r="C26" s="98" t="inlineStr">
        <is>
          <t>Expenses were $3,084 / $11,731 income = 26% expense ratio. Generally keep expenses under 30% of income.</t>
        </is>
      </c>
    </row>
  </sheetData>
  <mergeCells count="12">
    <mergeCell ref="A11:P11"/>
    <mergeCell ref="A5:P5"/>
    <mergeCell ref="C26:P26"/>
    <mergeCell ref="A1:P1"/>
    <mergeCell ref="C24:P24"/>
    <mergeCell ref="A12:P12"/>
    <mergeCell ref="C25:P25"/>
    <mergeCell ref="A3:P3"/>
    <mergeCell ref="A21:P21"/>
    <mergeCell ref="C23:P23"/>
    <mergeCell ref="C22:P22"/>
    <mergeCell ref="A2:P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2026-03-14T01:57:55Z</dcterms:created>
  <dcterms:modified xmlns:dcterms="http://purl.org/dc/terms/" xmlns:xsi="http://www.w3.org/2001/XMLSchema-instance" xsi:type="dcterms:W3CDTF">2026-03-14T01:57:55Z</dcterms:modified>
</cp:coreProperties>
</file>